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13_ncr:1_{2349B2EE-A086-47CA-AD8F-D519A2391407}" xr6:coauthVersionLast="46" xr6:coauthVersionMax="46" xr10:uidLastSave="{00000000-0000-0000-0000-000000000000}"/>
  <bookViews>
    <workbookView xWindow="-120" yWindow="-120" windowWidth="20730" windowHeight="11160" xr2:uid="{AF3A0860-28A0-4D17-BB0C-A6F2DAC72FC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1" l="1"/>
  <c r="L74" i="1"/>
  <c r="J73" i="1"/>
  <c r="I73" i="1"/>
  <c r="H73" i="1"/>
  <c r="F73" i="1"/>
  <c r="E73" i="1"/>
  <c r="D73" i="1"/>
  <c r="L73" i="1" s="1"/>
  <c r="L72" i="1"/>
  <c r="L71" i="1"/>
  <c r="L70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J53" i="1"/>
  <c r="I53" i="1"/>
  <c r="H53" i="1"/>
  <c r="F53" i="1"/>
  <c r="E53" i="1"/>
  <c r="D53" i="1"/>
  <c r="L53" i="1" s="1"/>
  <c r="L52" i="1"/>
  <c r="G52" i="1"/>
  <c r="L51" i="1"/>
  <c r="L50" i="1"/>
  <c r="L48" i="1"/>
  <c r="L47" i="1"/>
  <c r="L46" i="1"/>
  <c r="J44" i="1"/>
  <c r="I44" i="1"/>
  <c r="H44" i="1"/>
  <c r="F44" i="1"/>
  <c r="E44" i="1"/>
  <c r="D44" i="1"/>
  <c r="L44" i="1" s="1"/>
  <c r="L43" i="1"/>
  <c r="L42" i="1"/>
  <c r="L41" i="1"/>
  <c r="B40" i="1"/>
  <c r="L39" i="1"/>
  <c r="L38" i="1"/>
  <c r="J37" i="1"/>
  <c r="I37" i="1"/>
  <c r="H37" i="1"/>
  <c r="F37" i="1"/>
  <c r="E37" i="1"/>
  <c r="D37" i="1"/>
  <c r="L37" i="1" s="1"/>
  <c r="L36" i="1"/>
  <c r="L35" i="1"/>
  <c r="L34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J18" i="1"/>
  <c r="I18" i="1"/>
  <c r="H18" i="1"/>
  <c r="F18" i="1"/>
  <c r="E18" i="1"/>
  <c r="D18" i="1"/>
  <c r="L18" i="1" s="1"/>
  <c r="L17" i="1"/>
  <c r="L16" i="1"/>
  <c r="L15" i="1"/>
  <c r="L13" i="1"/>
  <c r="L12" i="1"/>
  <c r="L11" i="1"/>
  <c r="J9" i="1"/>
  <c r="I9" i="1"/>
  <c r="H9" i="1"/>
  <c r="F9" i="1"/>
  <c r="E9" i="1"/>
  <c r="D9" i="1"/>
  <c r="L9" i="1" s="1"/>
  <c r="L8" i="1"/>
  <c r="L7" i="1"/>
  <c r="L6" i="1"/>
</calcChain>
</file>

<file path=xl/sharedStrings.xml><?xml version="1.0" encoding="utf-8"?>
<sst xmlns="http://schemas.openxmlformats.org/spreadsheetml/2006/main" count="85" uniqueCount="43">
  <si>
    <t>Rzeczowe aktywa trwałe</t>
  </si>
  <si>
    <t>Wartości niematerialne</t>
  </si>
  <si>
    <t>Budynki, budowle i grunty</t>
  </si>
  <si>
    <t>Urządzenia techniczne, maszyny, środki transportu i inne środki trwałe</t>
  </si>
  <si>
    <t>Środki trwałe w budowie</t>
  </si>
  <si>
    <t>Prawa do wody</t>
  </si>
  <si>
    <t>Aktywa z tytułu poszukiwania i oceny zasobów mineralnych</t>
  </si>
  <si>
    <t>Pozostałe</t>
  </si>
  <si>
    <t>Razem</t>
  </si>
  <si>
    <t>Stan na 31.12.2018</t>
  </si>
  <si>
    <t>Wartość brutto</t>
  </si>
  <si>
    <t>Umorzenie</t>
  </si>
  <si>
    <t>Odpisy z tytułu utraty wartości</t>
  </si>
  <si>
    <t>Wartość księgowa netto</t>
  </si>
  <si>
    <t>Zmiana zasad rachunkowości - zastosowanie MSSF 16</t>
  </si>
  <si>
    <t>Stan na 01.01.2019</t>
  </si>
  <si>
    <t>Zmiany w roku 2019 netto</t>
  </si>
  <si>
    <t>Rozliczenie środków trwałych w budowie</t>
  </si>
  <si>
    <t xml:space="preserve">Zakup </t>
  </si>
  <si>
    <t>Leasing - nowe umowy, modyfikacje dotychczasowych umów</t>
  </si>
  <si>
    <t>Koszty usuwania nadkładu w kopalniach odkrywkowych</t>
  </si>
  <si>
    <t>Wytworzenie we własnym zakresie</t>
  </si>
  <si>
    <t>Nota 9.4</t>
  </si>
  <si>
    <t xml:space="preserve">Zmiana stanu rezerwy na koszty likwidacji </t>
  </si>
  <si>
    <t>Nota 4.1</t>
  </si>
  <si>
    <t>Amortyzacja, z tego:</t>
  </si>
  <si>
    <t>dotycząca środków trwałych własnych</t>
  </si>
  <si>
    <t>środków trwałych w leasingu (prawa do użytkowania)</t>
  </si>
  <si>
    <t>Nota 4.4</t>
  </si>
  <si>
    <t xml:space="preserve">(Utworzenie)/ odwrócenie odpisów z tytułu utraty wartości </t>
  </si>
  <si>
    <t>Odwrócenie odpisów z tytułu utraty wartości</t>
  </si>
  <si>
    <t>Różnice kursowe z przeliczenia sprawozdań jednostek 
o walucie funkcjonalnej innej niż PLN</t>
  </si>
  <si>
    <t>Inne zmiany</t>
  </si>
  <si>
    <t>Stan na 31.12.2019</t>
  </si>
  <si>
    <t>Wartość księgowa netto, z tego:</t>
  </si>
  <si>
    <t>środki trwałe własne i wartości niematerialne</t>
  </si>
  <si>
    <t>środki trwałe w leasingu (prawo do użytkowania)</t>
  </si>
  <si>
    <t>Zmiany w roku 2020 netto</t>
  </si>
  <si>
    <t>Kwota aktywowanych kosztów finansowania zewnętrznego</t>
  </si>
  <si>
    <t>dot. środków trwałych własnych i wartości niematerialnych</t>
  </si>
  <si>
    <t>dot. prawa do użytkowania (środków trwałych w leasingu)</t>
  </si>
  <si>
    <t>(Utworzenie) / odwrócenie odpisów z tytułu utraty wartości</t>
  </si>
  <si>
    <t>Stan na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</si>
</sst>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13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Open Sans"/>
      <family val="2"/>
      <charset val="238"/>
    </font>
    <font>
      <b/>
      <sz val="7"/>
      <color rgb="FF00A082"/>
      <name val="Open Sans"/>
      <family val="2"/>
      <charset val="238"/>
    </font>
    <font>
      <b/>
      <sz val="7"/>
      <color theme="1"/>
      <name val="Open Sans"/>
      <family val="2"/>
      <charset val="238"/>
    </font>
    <font>
      <sz val="7"/>
      <color rgb="FF000000"/>
      <name val="Open Sans"/>
      <family val="2"/>
      <charset val="238"/>
    </font>
    <font>
      <b/>
      <sz val="7"/>
      <color rgb="FF000000"/>
      <name val="Open Sans"/>
      <family val="2"/>
      <charset val="238"/>
    </font>
    <font>
      <sz val="7"/>
      <color rgb="FF00A082"/>
      <name val="Open Sans"/>
      <family val="2"/>
      <charset val="238"/>
    </font>
    <font>
      <sz val="10"/>
      <name val="Arial"/>
      <family val="2"/>
      <charset val="238"/>
    </font>
    <font>
      <sz val="7"/>
      <name val="Open Sans"/>
      <family val="2"/>
      <charset val="238"/>
    </font>
    <font>
      <sz val="7"/>
      <color theme="0"/>
      <name val="Open Sans"/>
      <family val="2"/>
      <charset val="238"/>
    </font>
    <font>
      <b/>
      <sz val="7"/>
      <name val="Open Sans"/>
      <family val="2"/>
      <charset val="238"/>
    </font>
    <font>
      <b/>
      <sz val="7"/>
      <color theme="0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A082"/>
      </right>
      <top/>
      <bottom style="thin">
        <color indexed="64"/>
      </bottom>
      <diagonal/>
    </border>
    <border>
      <left style="thin">
        <color rgb="FF00A082"/>
      </left>
      <right style="thin">
        <color rgb="FF00A082"/>
      </right>
      <top/>
      <bottom style="thin">
        <color indexed="64"/>
      </bottom>
      <diagonal/>
    </border>
    <border>
      <left style="thin">
        <color rgb="FF00A082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9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4" xfId="1" applyFont="1" applyBorder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3" fillId="0" borderId="5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64" fontId="5" fillId="0" borderId="0" xfId="1" applyNumberFormat="1" applyFont="1" applyAlignment="1">
      <alignment horizontal="right" vertical="center"/>
    </xf>
    <xf numFmtId="164" fontId="5" fillId="0" borderId="0" xfId="1" quotePrefix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0" fontId="5" fillId="0" borderId="6" xfId="1" applyFont="1" applyBorder="1" applyAlignment="1">
      <alignment vertical="center" wrapText="1"/>
    </xf>
    <xf numFmtId="164" fontId="5" fillId="0" borderId="6" xfId="1" applyNumberFormat="1" applyFont="1" applyBorder="1" applyAlignment="1">
      <alignment horizontal="right" vertical="center"/>
    </xf>
    <xf numFmtId="164" fontId="5" fillId="0" borderId="6" xfId="1" quotePrefix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164" fontId="5" fillId="0" borderId="5" xfId="1" quotePrefix="1" applyNumberFormat="1" applyFont="1" applyBorder="1" applyAlignment="1">
      <alignment horizontal="right" vertical="center"/>
    </xf>
    <xf numFmtId="0" fontId="3" fillId="0" borderId="6" xfId="1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 wrapText="1"/>
    </xf>
    <xf numFmtId="164" fontId="5" fillId="0" borderId="4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 wrapText="1"/>
    </xf>
    <xf numFmtId="164" fontId="2" fillId="0" borderId="0" xfId="1" applyNumberFormat="1" applyFont="1"/>
    <xf numFmtId="164" fontId="2" fillId="0" borderId="5" xfId="1" applyNumberFormat="1" applyFont="1" applyBorder="1"/>
    <xf numFmtId="0" fontId="5" fillId="0" borderId="0" xfId="1" applyFont="1" applyAlignment="1">
      <alignment horizontal="right" vertical="center" wrapText="1"/>
    </xf>
    <xf numFmtId="0" fontId="2" fillId="0" borderId="0" xfId="1" applyFont="1" applyAlignment="1">
      <alignment wrapText="1"/>
    </xf>
    <xf numFmtId="0" fontId="4" fillId="0" borderId="0" xfId="1" applyFont="1" applyAlignment="1">
      <alignment wrapText="1"/>
    </xf>
    <xf numFmtId="164" fontId="5" fillId="2" borderId="4" xfId="1" applyNumberFormat="1" applyFont="1" applyFill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 wrapText="1"/>
    </xf>
    <xf numFmtId="164" fontId="6" fillId="0" borderId="6" xfId="1" applyNumberFormat="1" applyFont="1" applyBorder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/>
    <xf numFmtId="164" fontId="5" fillId="0" borderId="0" xfId="1" applyNumberFormat="1" applyFont="1" applyAlignment="1">
      <alignment horizontal="right" vertical="center" wrapText="1"/>
    </xf>
    <xf numFmtId="164" fontId="2" fillId="0" borderId="0" xfId="1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164" fontId="5" fillId="0" borderId="6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0" fontId="9" fillId="0" borderId="0" xfId="2" applyFont="1"/>
    <xf numFmtId="0" fontId="7" fillId="0" borderId="0" xfId="1" applyFont="1" applyAlignment="1">
      <alignment horizontal="left"/>
    </xf>
    <xf numFmtId="164" fontId="6" fillId="0" borderId="5" xfId="1" applyNumberFormat="1" applyFont="1" applyBorder="1" applyAlignment="1">
      <alignment horizontal="right" vertical="center" wrapText="1"/>
    </xf>
    <xf numFmtId="164" fontId="5" fillId="2" borderId="4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Alignment="1">
      <alignment horizontal="right" vertical="center"/>
    </xf>
    <xf numFmtId="164" fontId="6" fillId="2" borderId="4" xfId="1" applyNumberFormat="1" applyFont="1" applyFill="1" applyBorder="1" applyAlignment="1">
      <alignment horizontal="right" vertical="center" wrapText="1"/>
    </xf>
    <xf numFmtId="164" fontId="5" fillId="2" borderId="6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 wrapText="1"/>
    </xf>
    <xf numFmtId="164" fontId="6" fillId="2" borderId="0" xfId="1" applyNumberFormat="1" applyFont="1" applyFill="1" applyAlignment="1">
      <alignment horizontal="right" vertical="center" wrapText="1"/>
    </xf>
    <xf numFmtId="164" fontId="6" fillId="2" borderId="7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Alignment="1">
      <alignment horizontal="right" vertical="center"/>
    </xf>
    <xf numFmtId="164" fontId="6" fillId="2" borderId="7" xfId="1" applyNumberFormat="1" applyFont="1" applyFill="1" applyBorder="1" applyAlignment="1">
      <alignment horizontal="right" vertical="center" wrapText="1"/>
    </xf>
    <xf numFmtId="0" fontId="5" fillId="0" borderId="6" xfId="1" applyFont="1" applyBorder="1" applyAlignment="1">
      <alignment vertical="center"/>
    </xf>
    <xf numFmtId="164" fontId="6" fillId="0" borderId="8" xfId="1" applyNumberFormat="1" applyFont="1" applyBorder="1" applyAlignment="1">
      <alignment horizontal="right" vertical="center" wrapText="1"/>
    </xf>
    <xf numFmtId="164" fontId="6" fillId="0" borderId="8" xfId="1" applyNumberFormat="1" applyFont="1" applyBorder="1" applyAlignment="1">
      <alignment horizontal="right" vertical="center"/>
    </xf>
    <xf numFmtId="164" fontId="4" fillId="0" borderId="8" xfId="1" applyNumberFormat="1" applyFont="1" applyBorder="1"/>
    <xf numFmtId="164" fontId="10" fillId="0" borderId="0" xfId="1" applyNumberFormat="1" applyFont="1" applyAlignment="1">
      <alignment horizontal="right" vertical="center"/>
    </xf>
    <xf numFmtId="164" fontId="9" fillId="3" borderId="0" xfId="1" applyNumberFormat="1" applyFont="1" applyFill="1" applyAlignment="1">
      <alignment horizontal="right" vertical="center"/>
    </xf>
    <xf numFmtId="164" fontId="9" fillId="3" borderId="4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164" fontId="9" fillId="3" borderId="5" xfId="1" applyNumberFormat="1" applyFont="1" applyFill="1" applyBorder="1" applyAlignment="1">
      <alignment horizontal="right" vertical="center"/>
    </xf>
    <xf numFmtId="164" fontId="9" fillId="3" borderId="6" xfId="1" applyNumberFormat="1" applyFont="1" applyFill="1" applyBorder="1" applyAlignment="1">
      <alignment horizontal="right" vertic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0" xfId="1" applyNumberFormat="1" applyFont="1" applyFill="1" applyAlignment="1">
      <alignment horizontal="right" vertical="center"/>
    </xf>
    <xf numFmtId="164" fontId="11" fillId="3" borderId="5" xfId="1" applyNumberFormat="1" applyFont="1" applyFill="1" applyBorder="1" applyAlignment="1">
      <alignment horizontal="right" vertical="center"/>
    </xf>
    <xf numFmtId="164" fontId="9" fillId="3" borderId="9" xfId="1" applyNumberFormat="1" applyFont="1" applyFill="1" applyBorder="1" applyAlignment="1">
      <alignment horizontal="right" vertical="center"/>
    </xf>
    <xf numFmtId="164" fontId="9" fillId="3" borderId="10" xfId="1" applyNumberFormat="1" applyFont="1" applyFill="1" applyBorder="1" applyAlignment="1">
      <alignment horizontal="right" vertical="center"/>
    </xf>
    <xf numFmtId="164" fontId="11" fillId="3" borderId="9" xfId="1" applyNumberFormat="1" applyFont="1" applyFill="1" applyBorder="1" applyAlignment="1">
      <alignment horizontal="right" vertical="center"/>
    </xf>
    <xf numFmtId="164" fontId="9" fillId="0" borderId="6" xfId="3" applyNumberFormat="1" applyFont="1" applyBorder="1"/>
    <xf numFmtId="164" fontId="9" fillId="3" borderId="11" xfId="1" applyNumberFormat="1" applyFont="1" applyFill="1" applyBorder="1" applyAlignment="1">
      <alignment horizontal="right" vertical="center"/>
    </xf>
    <xf numFmtId="164" fontId="11" fillId="3" borderId="11" xfId="1" applyNumberFormat="1" applyFont="1" applyFill="1" applyBorder="1" applyAlignment="1">
      <alignment horizontal="right" vertical="center"/>
    </xf>
    <xf numFmtId="164" fontId="7" fillId="0" borderId="0" xfId="2" applyNumberFormat="1" applyFont="1" applyAlignment="1">
      <alignment horizontal="left" wrapText="1"/>
    </xf>
    <xf numFmtId="164" fontId="9" fillId="3" borderId="12" xfId="1" applyNumberFormat="1" applyFont="1" applyFill="1" applyBorder="1" applyAlignment="1">
      <alignment horizontal="right" vertical="center"/>
    </xf>
    <xf numFmtId="164" fontId="10" fillId="0" borderId="5" xfId="1" applyNumberFormat="1" applyFont="1" applyBorder="1" applyAlignment="1">
      <alignment horizontal="right" vertical="center"/>
    </xf>
    <xf numFmtId="164" fontId="12" fillId="0" borderId="0" xfId="1" applyNumberFormat="1" applyFont="1" applyAlignment="1">
      <alignment horizontal="right" vertical="center"/>
    </xf>
    <xf numFmtId="164" fontId="9" fillId="0" borderId="0" xfId="2" applyNumberFormat="1" applyFont="1" applyAlignment="1">
      <alignment horizontal="left" wrapText="1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vertical="center"/>
    </xf>
    <xf numFmtId="164" fontId="9" fillId="3" borderId="13" xfId="1" applyNumberFormat="1" applyFont="1" applyFill="1" applyBorder="1" applyAlignment="1">
      <alignment horizontal="right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11" fillId="3" borderId="7" xfId="1" applyNumberFormat="1" applyFont="1" applyFill="1" applyBorder="1" applyAlignment="1">
      <alignment horizontal="right" vertical="center"/>
    </xf>
    <xf numFmtId="164" fontId="9" fillId="3" borderId="14" xfId="1" applyNumberFormat="1" applyFont="1" applyFill="1" applyBorder="1" applyAlignment="1">
      <alignment horizontal="right" vertical="center"/>
    </xf>
    <xf numFmtId="164" fontId="11" fillId="3" borderId="14" xfId="1" applyNumberFormat="1" applyFont="1" applyFill="1" applyBorder="1" applyAlignment="1">
      <alignment horizontal="right" vertical="center"/>
    </xf>
    <xf numFmtId="164" fontId="9" fillId="0" borderId="0" xfId="2" applyNumberFormat="1" applyFont="1" applyAlignment="1">
      <alignment horizontal="center"/>
    </xf>
    <xf numFmtId="164" fontId="9" fillId="0" borderId="0" xfId="3" applyNumberFormat="1" applyFont="1" applyAlignment="1">
      <alignment horizontal="right"/>
    </xf>
    <xf numFmtId="164" fontId="9" fillId="0" borderId="5" xfId="3" applyNumberFormat="1" applyFont="1" applyBorder="1" applyAlignment="1">
      <alignment horizontal="right"/>
    </xf>
    <xf numFmtId="164" fontId="9" fillId="0" borderId="5" xfId="2" applyNumberFormat="1" applyFont="1" applyBorder="1"/>
    <xf numFmtId="164" fontId="11" fillId="0" borderId="5" xfId="3" applyNumberFormat="1" applyFont="1" applyBorder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4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</cellXfs>
  <cellStyles count="4">
    <cellStyle name="Normalny" xfId="0" builtinId="0"/>
    <cellStyle name="Normalny 7" xfId="1" xr:uid="{3DEE1AD7-571B-4843-92B8-39318FBE5957}"/>
    <cellStyle name="Normalny_N_7" xfId="2" xr:uid="{E8F27854-6314-4312-B58D-027C8FC6141E}"/>
    <cellStyle name="Normalny_N_7 3" xfId="3" xr:uid="{D99BD393-3A4F-4174-8934-6374062961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0354F-8F7E-46E5-9F6A-73F720402A2A}">
  <dimension ref="A1:L76"/>
  <sheetViews>
    <sheetView tabSelected="1" workbookViewId="0">
      <selection activeCell="N1" sqref="N1"/>
    </sheetView>
  </sheetViews>
  <sheetFormatPr defaultRowHeight="15"/>
  <cols>
    <col min="2" max="2" width="38.85546875" bestFit="1" customWidth="1"/>
    <col min="3" max="3" width="0.85546875" customWidth="1"/>
    <col min="7" max="7" width="0.85546875" customWidth="1"/>
    <col min="9" max="9" width="10.7109375" customWidth="1"/>
    <col min="11" max="11" width="1" customWidth="1"/>
  </cols>
  <sheetData>
    <row r="1" spans="1:12">
      <c r="A1" s="1"/>
      <c r="B1" s="2"/>
      <c r="C1" s="3"/>
      <c r="D1" s="90" t="s">
        <v>0</v>
      </c>
      <c r="E1" s="91"/>
      <c r="F1" s="92"/>
      <c r="G1" s="3"/>
      <c r="H1" s="93" t="s">
        <v>1</v>
      </c>
      <c r="I1" s="94"/>
      <c r="J1" s="95"/>
      <c r="K1" s="3"/>
      <c r="L1" s="4"/>
    </row>
    <row r="2" spans="1:12">
      <c r="A2" s="96"/>
      <c r="B2" s="97"/>
      <c r="C2" s="5"/>
      <c r="D2" s="88" t="s">
        <v>2</v>
      </c>
      <c r="E2" s="88" t="s">
        <v>3</v>
      </c>
      <c r="F2" s="88" t="s">
        <v>4</v>
      </c>
      <c r="G2" s="5"/>
      <c r="H2" s="88" t="s">
        <v>5</v>
      </c>
      <c r="I2" s="88" t="s">
        <v>6</v>
      </c>
      <c r="J2" s="88" t="s">
        <v>7</v>
      </c>
      <c r="K2" s="5"/>
      <c r="L2" s="88" t="s">
        <v>8</v>
      </c>
    </row>
    <row r="3" spans="1:12">
      <c r="A3" s="96"/>
      <c r="B3" s="97"/>
      <c r="C3" s="5"/>
      <c r="D3" s="88"/>
      <c r="E3" s="88"/>
      <c r="F3" s="88"/>
      <c r="G3" s="5"/>
      <c r="H3" s="88"/>
      <c r="I3" s="88"/>
      <c r="J3" s="88"/>
      <c r="K3" s="5"/>
      <c r="L3" s="88"/>
    </row>
    <row r="4" spans="1:12">
      <c r="A4" s="96"/>
      <c r="B4" s="97"/>
      <c r="C4" s="5"/>
      <c r="D4" s="89"/>
      <c r="E4" s="89"/>
      <c r="F4" s="89"/>
      <c r="G4" s="5"/>
      <c r="H4" s="89"/>
      <c r="I4" s="89"/>
      <c r="J4" s="89"/>
      <c r="K4" s="5"/>
      <c r="L4" s="89"/>
    </row>
    <row r="5" spans="1:12">
      <c r="A5" s="6"/>
      <c r="B5" s="7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6"/>
      <c r="B6" s="8" t="s">
        <v>10</v>
      </c>
      <c r="C6" s="5"/>
      <c r="D6" s="9">
        <v>17186</v>
      </c>
      <c r="E6" s="10">
        <v>14041</v>
      </c>
      <c r="F6" s="9">
        <v>4318</v>
      </c>
      <c r="G6" s="5"/>
      <c r="H6" s="9">
        <v>237</v>
      </c>
      <c r="I6" s="10">
        <v>2736</v>
      </c>
      <c r="J6" s="9">
        <v>785</v>
      </c>
      <c r="K6" s="5"/>
      <c r="L6" s="11">
        <f>D6+E6+F6+H6+I6+J6</f>
        <v>39303</v>
      </c>
    </row>
    <row r="7" spans="1:12">
      <c r="A7" s="6"/>
      <c r="B7" s="12" t="s">
        <v>11</v>
      </c>
      <c r="C7" s="5"/>
      <c r="D7" s="13">
        <v>-8284</v>
      </c>
      <c r="E7" s="14">
        <v>-6700</v>
      </c>
      <c r="F7" s="13">
        <v>0</v>
      </c>
      <c r="G7" s="5"/>
      <c r="H7" s="14">
        <v>0</v>
      </c>
      <c r="I7" s="13">
        <v>0</v>
      </c>
      <c r="J7" s="13">
        <v>-259</v>
      </c>
      <c r="K7" s="5"/>
      <c r="L7" s="15">
        <f>D7+E7+F7+H7+I7+J7</f>
        <v>-15243</v>
      </c>
    </row>
    <row r="8" spans="1:12" ht="15.75" thickBot="1">
      <c r="A8" s="6"/>
      <c r="B8" s="12" t="s">
        <v>12</v>
      </c>
      <c r="C8" s="5"/>
      <c r="D8" s="16">
        <v>-2405</v>
      </c>
      <c r="E8" s="17">
        <v>-643</v>
      </c>
      <c r="F8" s="16">
        <v>-6</v>
      </c>
      <c r="G8" s="5"/>
      <c r="H8" s="14">
        <v>-172</v>
      </c>
      <c r="I8" s="13">
        <v>-1646</v>
      </c>
      <c r="J8" s="13">
        <v>-24</v>
      </c>
      <c r="K8" s="5"/>
      <c r="L8" s="15">
        <f>D8+E8+F8+H8+I8+J8</f>
        <v>-4896</v>
      </c>
    </row>
    <row r="9" spans="1:12" ht="15.75" thickBot="1">
      <c r="A9" s="6"/>
      <c r="B9" s="18" t="s">
        <v>13</v>
      </c>
      <c r="C9" s="5"/>
      <c r="D9" s="19">
        <f>D6+D7+D8</f>
        <v>6497</v>
      </c>
      <c r="E9" s="19">
        <f>E6+E7+E8</f>
        <v>6698</v>
      </c>
      <c r="F9" s="19">
        <f>F6+F7+F8</f>
        <v>4312</v>
      </c>
      <c r="G9" s="5"/>
      <c r="H9" s="19">
        <f>H6+H7+H8</f>
        <v>65</v>
      </c>
      <c r="I9" s="19">
        <f>I6+I7+I8</f>
        <v>1090</v>
      </c>
      <c r="J9" s="19">
        <f>J6+J7+J8</f>
        <v>502</v>
      </c>
      <c r="K9" s="5"/>
      <c r="L9" s="19">
        <f>D9+E9+F9+H9+I9+J9</f>
        <v>19164</v>
      </c>
    </row>
    <row r="10" spans="1:12">
      <c r="A10" s="6"/>
      <c r="B10" s="20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3.5" customHeight="1">
      <c r="A11" s="6"/>
      <c r="B11" s="8" t="s">
        <v>10</v>
      </c>
      <c r="C11" s="5"/>
      <c r="D11" s="21">
        <v>451</v>
      </c>
      <c r="E11" s="21">
        <v>54</v>
      </c>
      <c r="F11" s="21">
        <v>0</v>
      </c>
      <c r="G11" s="5"/>
      <c r="H11" s="21">
        <v>0</v>
      </c>
      <c r="I11" s="21">
        <v>0</v>
      </c>
      <c r="J11" s="21">
        <v>-1</v>
      </c>
      <c r="K11" s="5"/>
      <c r="L11" s="22">
        <f>D11+E11+F11+H11+I11+J11</f>
        <v>504</v>
      </c>
    </row>
    <row r="12" spans="1:12" hidden="1">
      <c r="A12" s="6"/>
      <c r="B12" s="12" t="s">
        <v>11</v>
      </c>
      <c r="C12" s="5"/>
      <c r="D12" s="13">
        <v>0</v>
      </c>
      <c r="E12" s="14">
        <v>0</v>
      </c>
      <c r="F12" s="13">
        <v>0</v>
      </c>
      <c r="G12" s="5"/>
      <c r="H12" s="13">
        <v>0</v>
      </c>
      <c r="I12" s="13">
        <v>0</v>
      </c>
      <c r="J12" s="13">
        <v>0</v>
      </c>
      <c r="K12" s="5"/>
      <c r="L12" s="22">
        <f>D12+E12+F12+H12+I12+J12</f>
        <v>0</v>
      </c>
    </row>
    <row r="13" spans="1:12" hidden="1">
      <c r="A13" s="6"/>
      <c r="B13" s="8" t="s">
        <v>12</v>
      </c>
      <c r="C13" s="5"/>
      <c r="D13" s="13">
        <v>0</v>
      </c>
      <c r="E13" s="13">
        <v>0</v>
      </c>
      <c r="F13" s="13">
        <v>0</v>
      </c>
      <c r="G13" s="5"/>
      <c r="H13" s="13">
        <v>0</v>
      </c>
      <c r="I13" s="13">
        <v>0</v>
      </c>
      <c r="J13" s="13">
        <v>0</v>
      </c>
      <c r="K13" s="5"/>
      <c r="L13" s="22">
        <f>D13+E13+F13+H13+I13+J13</f>
        <v>0</v>
      </c>
    </row>
    <row r="14" spans="1:12">
      <c r="A14" s="1"/>
      <c r="B14" s="20" t="s">
        <v>15</v>
      </c>
      <c r="C14" s="2"/>
      <c r="D14" s="23"/>
      <c r="E14" s="24"/>
      <c r="F14" s="2"/>
      <c r="G14" s="2"/>
      <c r="H14" s="25"/>
      <c r="I14" s="26"/>
      <c r="J14" s="26"/>
      <c r="K14" s="2"/>
      <c r="L14" s="27"/>
    </row>
    <row r="15" spans="1:12">
      <c r="A15" s="1"/>
      <c r="B15" s="8" t="s">
        <v>10</v>
      </c>
      <c r="C15" s="9"/>
      <c r="D15" s="21">
        <v>17637</v>
      </c>
      <c r="E15" s="21">
        <v>14095</v>
      </c>
      <c r="F15" s="21">
        <v>4318</v>
      </c>
      <c r="G15" s="9"/>
      <c r="H15" s="28">
        <v>237</v>
      </c>
      <c r="I15" s="29">
        <v>2736</v>
      </c>
      <c r="J15" s="29">
        <v>784</v>
      </c>
      <c r="K15" s="9"/>
      <c r="L15" s="22">
        <f>D15+E15+F15+H15+I15+J15</f>
        <v>39807</v>
      </c>
    </row>
    <row r="16" spans="1:12">
      <c r="A16" s="1"/>
      <c r="B16" s="12" t="s">
        <v>11</v>
      </c>
      <c r="C16" s="9"/>
      <c r="D16" s="13">
        <v>-8284</v>
      </c>
      <c r="E16" s="13">
        <v>-6700</v>
      </c>
      <c r="F16" s="13">
        <v>0</v>
      </c>
      <c r="G16" s="9"/>
      <c r="H16" s="13">
        <v>0</v>
      </c>
      <c r="I16" s="13">
        <v>0</v>
      </c>
      <c r="J16" s="13">
        <v>-259</v>
      </c>
      <c r="K16" s="9"/>
      <c r="L16" s="30">
        <f>D16+E16+F16+H16+I16+J16</f>
        <v>-15243</v>
      </c>
    </row>
    <row r="17" spans="1:12" ht="15.75" thickBot="1">
      <c r="A17" s="1"/>
      <c r="B17" s="31" t="s">
        <v>12</v>
      </c>
      <c r="C17" s="9"/>
      <c r="D17" s="9">
        <v>-2405</v>
      </c>
      <c r="E17" s="9">
        <v>-643</v>
      </c>
      <c r="F17" s="9">
        <v>-6</v>
      </c>
      <c r="G17" s="9"/>
      <c r="H17" s="9">
        <v>-172</v>
      </c>
      <c r="I17" s="9">
        <v>-1646</v>
      </c>
      <c r="J17" s="9">
        <v>-24</v>
      </c>
      <c r="K17" s="9"/>
      <c r="L17" s="32">
        <f>D17+E17+F17+H17+I17+J17</f>
        <v>-4896</v>
      </c>
    </row>
    <row r="18" spans="1:12" ht="15.75" thickBot="1">
      <c r="A18" s="1"/>
      <c r="B18" s="18" t="s">
        <v>13</v>
      </c>
      <c r="C18" s="11"/>
      <c r="D18" s="19">
        <f t="shared" ref="D18:J18" si="0">D15+D16+D17</f>
        <v>6948</v>
      </c>
      <c r="E18" s="19">
        <f t="shared" si="0"/>
        <v>6752</v>
      </c>
      <c r="F18" s="19">
        <f t="shared" si="0"/>
        <v>4312</v>
      </c>
      <c r="G18" s="11"/>
      <c r="H18" s="19">
        <f t="shared" si="0"/>
        <v>65</v>
      </c>
      <c r="I18" s="33">
        <f t="shared" si="0"/>
        <v>1090</v>
      </c>
      <c r="J18" s="33">
        <f t="shared" si="0"/>
        <v>501</v>
      </c>
      <c r="K18" s="11"/>
      <c r="L18" s="33">
        <f>D18+E18+F18+H18+I18+J18</f>
        <v>19668</v>
      </c>
    </row>
    <row r="19" spans="1:12">
      <c r="A19" s="1"/>
      <c r="B19" s="20" t="s">
        <v>16</v>
      </c>
      <c r="C19" s="23"/>
      <c r="D19" s="23"/>
      <c r="E19" s="34"/>
      <c r="F19" s="34"/>
      <c r="G19" s="23"/>
      <c r="H19" s="35"/>
      <c r="I19" s="36"/>
      <c r="J19" s="36"/>
      <c r="K19" s="23"/>
      <c r="L19" s="37"/>
    </row>
    <row r="20" spans="1:12">
      <c r="A20" s="1"/>
      <c r="B20" s="8" t="s">
        <v>17</v>
      </c>
      <c r="C20" s="9"/>
      <c r="D20" s="21">
        <v>626</v>
      </c>
      <c r="E20" s="21">
        <v>1230</v>
      </c>
      <c r="F20" s="21">
        <v>-1856</v>
      </c>
      <c r="G20" s="9"/>
      <c r="H20" s="21">
        <v>-6</v>
      </c>
      <c r="I20" s="29">
        <v>0</v>
      </c>
      <c r="J20" s="29">
        <v>6</v>
      </c>
      <c r="K20" s="9"/>
      <c r="L20" s="22">
        <f t="shared" ref="L20:L39" si="1">D20+E20+F20+H20+I20+J20</f>
        <v>0</v>
      </c>
    </row>
    <row r="21" spans="1:12">
      <c r="A21" s="1"/>
      <c r="B21" s="12" t="s">
        <v>18</v>
      </c>
      <c r="C21" s="9"/>
      <c r="D21" s="13">
        <v>0</v>
      </c>
      <c r="E21" s="13">
        <v>0</v>
      </c>
      <c r="F21" s="13">
        <v>1506</v>
      </c>
      <c r="G21" s="9"/>
      <c r="H21" s="38">
        <v>6</v>
      </c>
      <c r="I21" s="13">
        <v>34</v>
      </c>
      <c r="J21" s="13">
        <v>44</v>
      </c>
      <c r="K21" s="9"/>
      <c r="L21" s="30">
        <f t="shared" si="1"/>
        <v>1590</v>
      </c>
    </row>
    <row r="22" spans="1:12">
      <c r="A22" s="1"/>
      <c r="B22" s="12" t="s">
        <v>19</v>
      </c>
      <c r="C22" s="9"/>
      <c r="D22" s="13">
        <v>24</v>
      </c>
      <c r="E22" s="13">
        <v>40</v>
      </c>
      <c r="F22" s="13">
        <v>0</v>
      </c>
      <c r="G22" s="9"/>
      <c r="H22" s="38">
        <v>0</v>
      </c>
      <c r="I22" s="13">
        <v>0</v>
      </c>
      <c r="J22" s="13">
        <v>0</v>
      </c>
      <c r="K22" s="9"/>
      <c r="L22" s="30">
        <f t="shared" si="1"/>
        <v>64</v>
      </c>
    </row>
    <row r="23" spans="1:12">
      <c r="A23" s="1"/>
      <c r="B23" s="12" t="s">
        <v>20</v>
      </c>
      <c r="C23" s="9"/>
      <c r="D23" s="13">
        <v>376</v>
      </c>
      <c r="E23" s="13">
        <v>0</v>
      </c>
      <c r="F23" s="13">
        <v>0</v>
      </c>
      <c r="G23" s="9"/>
      <c r="H23" s="38">
        <v>0</v>
      </c>
      <c r="I23" s="38">
        <v>0</v>
      </c>
      <c r="J23" s="38">
        <v>0</v>
      </c>
      <c r="K23" s="9"/>
      <c r="L23" s="30">
        <f t="shared" si="1"/>
        <v>376</v>
      </c>
    </row>
    <row r="24" spans="1:12">
      <c r="A24" s="1"/>
      <c r="B24" s="12" t="s">
        <v>21</v>
      </c>
      <c r="C24" s="9"/>
      <c r="D24" s="13">
        <v>0</v>
      </c>
      <c r="E24" s="13">
        <v>0</v>
      </c>
      <c r="F24" s="13">
        <v>888</v>
      </c>
      <c r="G24" s="9"/>
      <c r="H24" s="38">
        <v>0</v>
      </c>
      <c r="I24" s="38">
        <v>21</v>
      </c>
      <c r="J24" s="38">
        <v>0</v>
      </c>
      <c r="K24" s="9"/>
      <c r="L24" s="30">
        <f t="shared" si="1"/>
        <v>909</v>
      </c>
    </row>
    <row r="25" spans="1:12">
      <c r="A25" s="39" t="s">
        <v>22</v>
      </c>
      <c r="B25" s="12" t="s">
        <v>23</v>
      </c>
      <c r="C25" s="9"/>
      <c r="D25" s="13">
        <v>166</v>
      </c>
      <c r="E25" s="13">
        <v>0</v>
      </c>
      <c r="F25" s="13">
        <v>0</v>
      </c>
      <c r="G25" s="9"/>
      <c r="H25" s="13">
        <v>0</v>
      </c>
      <c r="I25" s="38">
        <v>0</v>
      </c>
      <c r="J25" s="38">
        <v>0</v>
      </c>
      <c r="K25" s="9"/>
      <c r="L25" s="30">
        <f t="shared" si="1"/>
        <v>166</v>
      </c>
    </row>
    <row r="26" spans="1:12">
      <c r="A26" s="39" t="s">
        <v>24</v>
      </c>
      <c r="B26" s="12" t="s">
        <v>25</v>
      </c>
      <c r="C26" s="9"/>
      <c r="D26" s="15">
        <v>-549</v>
      </c>
      <c r="E26" s="15">
        <v>-1069</v>
      </c>
      <c r="F26" s="15">
        <v>0</v>
      </c>
      <c r="G26" s="11"/>
      <c r="H26" s="30">
        <v>0</v>
      </c>
      <c r="I26" s="30">
        <v>0</v>
      </c>
      <c r="J26" s="30">
        <v>-31</v>
      </c>
      <c r="K26" s="11"/>
      <c r="L26" s="30">
        <f t="shared" si="1"/>
        <v>-1649</v>
      </c>
    </row>
    <row r="27" spans="1:12">
      <c r="A27" s="39"/>
      <c r="B27" s="12" t="s">
        <v>26</v>
      </c>
      <c r="C27" s="9"/>
      <c r="D27" s="13">
        <v>-526</v>
      </c>
      <c r="E27" s="13">
        <v>-1043</v>
      </c>
      <c r="F27" s="13">
        <v>0</v>
      </c>
      <c r="G27" s="9"/>
      <c r="H27" s="38">
        <v>0</v>
      </c>
      <c r="I27" s="38">
        <v>0</v>
      </c>
      <c r="J27" s="38">
        <v>-31</v>
      </c>
      <c r="K27" s="9"/>
      <c r="L27" s="30">
        <f t="shared" si="1"/>
        <v>-1600</v>
      </c>
    </row>
    <row r="28" spans="1:12">
      <c r="A28" s="39"/>
      <c r="B28" s="12" t="s">
        <v>27</v>
      </c>
      <c r="C28" s="9"/>
      <c r="D28" s="13">
        <v>-23</v>
      </c>
      <c r="E28" s="13">
        <v>-26</v>
      </c>
      <c r="F28" s="13">
        <v>0</v>
      </c>
      <c r="G28" s="9"/>
      <c r="H28" s="38">
        <v>0</v>
      </c>
      <c r="I28" s="38">
        <v>0</v>
      </c>
      <c r="J28" s="38">
        <v>0</v>
      </c>
      <c r="K28" s="9"/>
      <c r="L28" s="30">
        <f t="shared" si="1"/>
        <v>-49</v>
      </c>
    </row>
    <row r="29" spans="1:12">
      <c r="A29" s="39" t="s">
        <v>28</v>
      </c>
      <c r="B29" s="12" t="s">
        <v>29</v>
      </c>
      <c r="C29" s="9"/>
      <c r="D29" s="13">
        <v>-1</v>
      </c>
      <c r="E29" s="13">
        <v>13</v>
      </c>
      <c r="F29" s="13">
        <v>-2</v>
      </c>
      <c r="G29" s="9"/>
      <c r="H29" s="38">
        <v>0</v>
      </c>
      <c r="I29" s="13">
        <v>150</v>
      </c>
      <c r="J29" s="13">
        <v>-1</v>
      </c>
      <c r="K29" s="9"/>
      <c r="L29" s="30">
        <f t="shared" si="1"/>
        <v>159</v>
      </c>
    </row>
    <row r="30" spans="1:12" hidden="1">
      <c r="A30" s="39"/>
      <c r="B30" s="12" t="s">
        <v>30</v>
      </c>
      <c r="C30" s="9"/>
      <c r="D30" s="13">
        <v>0</v>
      </c>
      <c r="E30" s="13">
        <v>0</v>
      </c>
      <c r="F30" s="13">
        <v>0</v>
      </c>
      <c r="G30" s="9"/>
      <c r="H30" s="38">
        <v>0</v>
      </c>
      <c r="I30" s="13">
        <v>0</v>
      </c>
      <c r="J30" s="13">
        <v>0</v>
      </c>
      <c r="K30" s="9"/>
      <c r="L30" s="30">
        <f t="shared" si="1"/>
        <v>0</v>
      </c>
    </row>
    <row r="31" spans="1:12" ht="19.5">
      <c r="A31" s="40"/>
      <c r="B31" s="12" t="s">
        <v>31</v>
      </c>
      <c r="C31" s="9"/>
      <c r="D31" s="13">
        <v>5</v>
      </c>
      <c r="E31" s="13">
        <v>3</v>
      </c>
      <c r="F31" s="13">
        <v>2</v>
      </c>
      <c r="G31" s="9"/>
      <c r="H31" s="38">
        <v>0</v>
      </c>
      <c r="I31" s="13">
        <v>9</v>
      </c>
      <c r="J31" s="13">
        <v>0</v>
      </c>
      <c r="K31" s="9"/>
      <c r="L31" s="30">
        <f>D31+E31+F31+H31+I31+J31</f>
        <v>19</v>
      </c>
    </row>
    <row r="32" spans="1:12">
      <c r="A32" s="41"/>
      <c r="B32" s="12" t="s">
        <v>32</v>
      </c>
      <c r="C32" s="9"/>
      <c r="D32" s="13">
        <v>-15</v>
      </c>
      <c r="E32" s="13">
        <v>36</v>
      </c>
      <c r="F32" s="13">
        <v>63</v>
      </c>
      <c r="G32" s="9"/>
      <c r="H32" s="16">
        <v>0</v>
      </c>
      <c r="I32" s="16">
        <v>32</v>
      </c>
      <c r="J32" s="16">
        <v>46</v>
      </c>
      <c r="K32" s="9"/>
      <c r="L32" s="30">
        <f>D32+E32+F32+H32+I32+J32</f>
        <v>162</v>
      </c>
    </row>
    <row r="33" spans="1:12">
      <c r="A33" s="41"/>
      <c r="B33" s="20" t="s">
        <v>33</v>
      </c>
      <c r="C33" s="23"/>
      <c r="D33" s="24"/>
      <c r="E33" s="24"/>
      <c r="F33" s="24"/>
      <c r="G33" s="23"/>
      <c r="H33" s="16"/>
      <c r="I33" s="24"/>
      <c r="J33" s="24"/>
      <c r="K33" s="23"/>
      <c r="L33" s="42"/>
    </row>
    <row r="34" spans="1:12">
      <c r="A34" s="41"/>
      <c r="B34" s="8" t="s">
        <v>10</v>
      </c>
      <c r="C34" s="9"/>
      <c r="D34" s="21">
        <v>18857</v>
      </c>
      <c r="E34" s="21">
        <v>14954</v>
      </c>
      <c r="F34" s="21">
        <v>4918</v>
      </c>
      <c r="G34" s="9"/>
      <c r="H34" s="43">
        <v>239</v>
      </c>
      <c r="I34" s="43">
        <v>2876</v>
      </c>
      <c r="J34" s="43">
        <v>879</v>
      </c>
      <c r="K34" s="44"/>
      <c r="L34" s="45">
        <f>D34+E34+F34+H34+I34+J34</f>
        <v>42723</v>
      </c>
    </row>
    <row r="35" spans="1:12">
      <c r="A35" s="41"/>
      <c r="B35" s="12" t="s">
        <v>11</v>
      </c>
      <c r="C35" s="9"/>
      <c r="D35" s="13">
        <v>-8835</v>
      </c>
      <c r="E35" s="13">
        <v>-7307</v>
      </c>
      <c r="F35" s="13">
        <v>0</v>
      </c>
      <c r="G35" s="9"/>
      <c r="H35" s="46">
        <v>0</v>
      </c>
      <c r="I35" s="46">
        <v>0</v>
      </c>
      <c r="J35" s="46">
        <v>-290</v>
      </c>
      <c r="K35" s="44"/>
      <c r="L35" s="47">
        <f t="shared" si="1"/>
        <v>-16432</v>
      </c>
    </row>
    <row r="36" spans="1:12" ht="15.75" thickBot="1">
      <c r="A36" s="41"/>
      <c r="B36" s="31" t="s">
        <v>12</v>
      </c>
      <c r="C36" s="9"/>
      <c r="D36" s="9">
        <v>-2442</v>
      </c>
      <c r="E36" s="9">
        <v>-642</v>
      </c>
      <c r="F36" s="9">
        <v>-5</v>
      </c>
      <c r="G36" s="9"/>
      <c r="H36" s="44">
        <v>-174</v>
      </c>
      <c r="I36" s="44">
        <v>-1540</v>
      </c>
      <c r="J36" s="44">
        <v>-24</v>
      </c>
      <c r="K36" s="44"/>
      <c r="L36" s="48">
        <f t="shared" si="1"/>
        <v>-4827</v>
      </c>
    </row>
    <row r="37" spans="1:12" ht="15.75" thickBot="1">
      <c r="A37" s="41"/>
      <c r="B37" s="18" t="s">
        <v>34</v>
      </c>
      <c r="C37" s="11"/>
      <c r="D37" s="19">
        <f>SUM(D34:D36)</f>
        <v>7580</v>
      </c>
      <c r="E37" s="19">
        <f>SUM(E34:E36)</f>
        <v>7005</v>
      </c>
      <c r="F37" s="19">
        <f>SUM(F34:F36)</f>
        <v>4913</v>
      </c>
      <c r="G37" s="11"/>
      <c r="H37" s="49">
        <f>SUM(H34:H36)</f>
        <v>65</v>
      </c>
      <c r="I37" s="49">
        <f>SUM(I34:I36)</f>
        <v>1336</v>
      </c>
      <c r="J37" s="49">
        <f>SUM(J34:J36)</f>
        <v>565</v>
      </c>
      <c r="K37" s="50"/>
      <c r="L37" s="51">
        <f t="shared" si="1"/>
        <v>21464</v>
      </c>
    </row>
    <row r="38" spans="1:12">
      <c r="A38" s="41"/>
      <c r="B38" s="52" t="s">
        <v>35</v>
      </c>
      <c r="C38" s="11"/>
      <c r="D38" s="44">
        <v>7128</v>
      </c>
      <c r="E38" s="44">
        <v>6930</v>
      </c>
      <c r="F38" s="44">
        <v>4913</v>
      </c>
      <c r="G38" s="9"/>
      <c r="H38" s="9">
        <v>65</v>
      </c>
      <c r="I38" s="9">
        <v>1336</v>
      </c>
      <c r="J38" s="9">
        <v>565</v>
      </c>
      <c r="K38" s="11"/>
      <c r="L38" s="53">
        <f t="shared" si="1"/>
        <v>20937</v>
      </c>
    </row>
    <row r="39" spans="1:12" ht="15" customHeight="1" thickBot="1">
      <c r="A39" s="41"/>
      <c r="B39" s="52" t="s">
        <v>36</v>
      </c>
      <c r="C39" s="11"/>
      <c r="D39" s="46">
        <v>452</v>
      </c>
      <c r="E39" s="46">
        <v>75</v>
      </c>
      <c r="F39" s="46">
        <v>0</v>
      </c>
      <c r="G39" s="9"/>
      <c r="H39" s="13">
        <v>0</v>
      </c>
      <c r="I39" s="13">
        <v>0</v>
      </c>
      <c r="J39" s="13">
        <v>0</v>
      </c>
      <c r="K39" s="11"/>
      <c r="L39" s="30">
        <f t="shared" si="1"/>
        <v>527</v>
      </c>
    </row>
    <row r="40" spans="1:12" ht="4.5" hidden="1" customHeight="1" thickBot="1">
      <c r="A40" s="41"/>
      <c r="B40" s="20" t="str">
        <f>CONCATENATE("Stan na 31.12.2019")</f>
        <v>Stan na 31.12.2019</v>
      </c>
      <c r="C40" s="11"/>
      <c r="D40" s="9"/>
      <c r="E40" s="9"/>
      <c r="F40" s="9"/>
      <c r="G40" s="9"/>
      <c r="H40" s="9"/>
      <c r="I40" s="9"/>
      <c r="J40" s="9"/>
      <c r="K40" s="11"/>
      <c r="L40" s="32"/>
    </row>
    <row r="41" spans="1:12" ht="15.75" hidden="1" thickBot="1">
      <c r="A41" s="41"/>
      <c r="B41" s="8" t="s">
        <v>10</v>
      </c>
      <c r="C41" s="11"/>
      <c r="D41" s="9">
        <v>0</v>
      </c>
      <c r="E41" s="10">
        <v>0</v>
      </c>
      <c r="F41" s="9">
        <v>0</v>
      </c>
      <c r="G41" s="9"/>
      <c r="H41" s="9">
        <v>0</v>
      </c>
      <c r="I41" s="10">
        <v>0</v>
      </c>
      <c r="J41" s="9">
        <v>0</v>
      </c>
      <c r="K41" s="11"/>
      <c r="L41" s="9">
        <f>D41+E41+F41+H41+I41+J41</f>
        <v>0</v>
      </c>
    </row>
    <row r="42" spans="1:12" ht="15.75" hidden="1" thickBot="1">
      <c r="A42" s="41"/>
      <c r="B42" s="12" t="s">
        <v>11</v>
      </c>
      <c r="C42" s="11"/>
      <c r="D42" s="13">
        <v>0</v>
      </c>
      <c r="E42" s="14">
        <v>0</v>
      </c>
      <c r="F42" s="13">
        <v>0</v>
      </c>
      <c r="G42" s="9"/>
      <c r="H42" s="13">
        <v>0</v>
      </c>
      <c r="I42" s="14">
        <v>0</v>
      </c>
      <c r="J42" s="13">
        <v>0</v>
      </c>
      <c r="K42" s="11"/>
      <c r="L42" s="13">
        <f>D42+E42+F42+H42+I42+J42</f>
        <v>0</v>
      </c>
    </row>
    <row r="43" spans="1:12" ht="15.75" hidden="1" thickBot="1">
      <c r="A43" s="41"/>
      <c r="B43" s="12" t="s">
        <v>12</v>
      </c>
      <c r="C43" s="11"/>
      <c r="D43" s="16">
        <v>0</v>
      </c>
      <c r="E43" s="17">
        <v>0</v>
      </c>
      <c r="F43" s="16">
        <v>0</v>
      </c>
      <c r="G43" s="9"/>
      <c r="H43" s="16">
        <v>0</v>
      </c>
      <c r="I43" s="17">
        <v>0</v>
      </c>
      <c r="J43" s="16">
        <v>0</v>
      </c>
      <c r="K43" s="11"/>
      <c r="L43" s="13">
        <f>D43+E43+F43+H43+I43+J43</f>
        <v>0</v>
      </c>
    </row>
    <row r="44" spans="1:12" ht="15.75" hidden="1" thickBot="1">
      <c r="A44" s="41"/>
      <c r="B44" s="18" t="s">
        <v>13</v>
      </c>
      <c r="C44" s="11"/>
      <c r="D44" s="19">
        <f>D41+D42+D43</f>
        <v>0</v>
      </c>
      <c r="E44" s="19">
        <f>E41+E42+E43</f>
        <v>0</v>
      </c>
      <c r="F44" s="19">
        <f>F41+F42+F43</f>
        <v>0</v>
      </c>
      <c r="G44" s="9"/>
      <c r="H44" s="19">
        <f>H41+H42+H43</f>
        <v>0</v>
      </c>
      <c r="I44" s="19">
        <f>I41+I42+I43</f>
        <v>0</v>
      </c>
      <c r="J44" s="19">
        <f>J41+J42+J43</f>
        <v>0</v>
      </c>
      <c r="K44" s="11"/>
      <c r="L44" s="19">
        <f>D44+E44+F44+H44+I44+J44</f>
        <v>0</v>
      </c>
    </row>
    <row r="45" spans="1:12" ht="15.75" hidden="1" thickBot="1">
      <c r="A45" s="41"/>
      <c r="B45" s="20" t="s">
        <v>14</v>
      </c>
      <c r="C45" s="11"/>
      <c r="D45" s="11"/>
      <c r="E45" s="11"/>
      <c r="F45" s="11"/>
      <c r="G45" s="11"/>
      <c r="H45" s="11"/>
      <c r="I45" s="11"/>
      <c r="J45" s="11"/>
      <c r="K45" s="11"/>
      <c r="L45" s="32"/>
    </row>
    <row r="46" spans="1:12" ht="15.75" hidden="1" thickBot="1">
      <c r="A46" s="41"/>
      <c r="B46" s="8" t="s">
        <v>10</v>
      </c>
      <c r="C46" s="11"/>
      <c r="D46" s="21">
        <v>0</v>
      </c>
      <c r="E46" s="21">
        <v>0</v>
      </c>
      <c r="F46" s="21">
        <v>0</v>
      </c>
      <c r="G46" s="11"/>
      <c r="H46" s="21">
        <v>0</v>
      </c>
      <c r="I46" s="21">
        <v>0</v>
      </c>
      <c r="J46" s="21">
        <v>0</v>
      </c>
      <c r="K46" s="11"/>
      <c r="L46" s="22">
        <f>D46+E46+F46+H46+I46+J46</f>
        <v>0</v>
      </c>
    </row>
    <row r="47" spans="1:12" ht="15.75" hidden="1" thickBot="1">
      <c r="A47" s="41"/>
      <c r="B47" s="12" t="s">
        <v>11</v>
      </c>
      <c r="C47" s="11"/>
      <c r="D47" s="13">
        <v>0</v>
      </c>
      <c r="E47" s="14">
        <v>0</v>
      </c>
      <c r="F47" s="13">
        <v>0</v>
      </c>
      <c r="G47" s="11"/>
      <c r="H47" s="13">
        <v>0</v>
      </c>
      <c r="I47" s="13">
        <v>0</v>
      </c>
      <c r="J47" s="13">
        <v>0</v>
      </c>
      <c r="K47" s="11"/>
      <c r="L47" s="22">
        <f>D47+E47+F47+H47+I47+J47</f>
        <v>0</v>
      </c>
    </row>
    <row r="48" spans="1:12" ht="15.75" hidden="1" thickBot="1">
      <c r="A48" s="41"/>
      <c r="B48" s="8" t="s">
        <v>12</v>
      </c>
      <c r="C48" s="11"/>
      <c r="D48" s="13">
        <v>0</v>
      </c>
      <c r="E48" s="13">
        <v>0</v>
      </c>
      <c r="F48" s="13">
        <v>0</v>
      </c>
      <c r="G48" s="11"/>
      <c r="H48" s="13">
        <v>0</v>
      </c>
      <c r="I48" s="13">
        <v>0</v>
      </c>
      <c r="J48" s="13">
        <v>0</v>
      </c>
      <c r="K48" s="11"/>
      <c r="L48" s="22">
        <f>D48+E48+F48+H48+I48+J48</f>
        <v>0</v>
      </c>
    </row>
    <row r="49" spans="1:12" ht="15.75" hidden="1" thickBot="1">
      <c r="A49" s="41"/>
      <c r="B49" s="20" t="s">
        <v>15</v>
      </c>
      <c r="C49" s="11"/>
      <c r="D49" s="11"/>
      <c r="E49" s="11"/>
      <c r="F49" s="11"/>
      <c r="G49" s="11"/>
      <c r="H49" s="11"/>
      <c r="I49" s="11"/>
      <c r="J49" s="11"/>
      <c r="K49" s="11"/>
      <c r="L49" s="32"/>
    </row>
    <row r="50" spans="1:12" ht="15.75" hidden="1" thickBot="1">
      <c r="A50" s="1"/>
      <c r="B50" s="8" t="s">
        <v>10</v>
      </c>
      <c r="C50" s="9"/>
      <c r="D50" s="21">
        <v>0</v>
      </c>
      <c r="E50" s="21">
        <v>0</v>
      </c>
      <c r="F50" s="21">
        <v>0</v>
      </c>
      <c r="G50" s="9"/>
      <c r="H50" s="29">
        <v>0</v>
      </c>
      <c r="I50" s="29">
        <v>0</v>
      </c>
      <c r="J50" s="29">
        <v>0</v>
      </c>
      <c r="K50" s="9"/>
      <c r="L50" s="22">
        <f>D50+E50+F50+H50+I50+J50</f>
        <v>0</v>
      </c>
    </row>
    <row r="51" spans="1:12" ht="15.75" hidden="1" thickBot="1">
      <c r="A51" s="1"/>
      <c r="B51" s="12" t="s">
        <v>11</v>
      </c>
      <c r="C51" s="9"/>
      <c r="D51" s="13">
        <v>0</v>
      </c>
      <c r="E51" s="13">
        <v>0</v>
      </c>
      <c r="F51" s="13">
        <v>0</v>
      </c>
      <c r="G51" s="9"/>
      <c r="H51" s="13">
        <v>0</v>
      </c>
      <c r="I51" s="13">
        <v>0</v>
      </c>
      <c r="J51" s="13">
        <v>0</v>
      </c>
      <c r="K51" s="9"/>
      <c r="L51" s="30">
        <f>D51+E51+F51+H51+I51+J51</f>
        <v>0</v>
      </c>
    </row>
    <row r="52" spans="1:12" ht="15.75" hidden="1" thickBot="1">
      <c r="A52" s="1"/>
      <c r="B52" s="8" t="s">
        <v>12</v>
      </c>
      <c r="C52" s="9"/>
      <c r="D52" s="9">
        <v>0</v>
      </c>
      <c r="E52" s="9">
        <v>0</v>
      </c>
      <c r="F52" s="9">
        <v>0</v>
      </c>
      <c r="G52" s="9">
        <f>G36+G48</f>
        <v>0</v>
      </c>
      <c r="H52" s="9">
        <v>0</v>
      </c>
      <c r="I52" s="9">
        <v>0</v>
      </c>
      <c r="J52" s="9">
        <v>0</v>
      </c>
      <c r="K52" s="9"/>
      <c r="L52" s="32">
        <f>D52+E52+F52+H52+I52+J52</f>
        <v>0</v>
      </c>
    </row>
    <row r="53" spans="1:12" ht="15.75" hidden="1" thickBot="1">
      <c r="A53" s="1"/>
      <c r="B53" s="18" t="s">
        <v>13</v>
      </c>
      <c r="C53" s="11"/>
      <c r="D53" s="54">
        <f>SUM(D50:D52)</f>
        <v>0</v>
      </c>
      <c r="E53" s="19">
        <f>SUM(E50:E52)</f>
        <v>0</v>
      </c>
      <c r="F53" s="54">
        <f>SUM(F50:F52)</f>
        <v>0</v>
      </c>
      <c r="G53" s="11"/>
      <c r="H53" s="19">
        <f>SUM(H50:H52)</f>
        <v>0</v>
      </c>
      <c r="I53" s="19">
        <f>SUM(I50:I52)</f>
        <v>0</v>
      </c>
      <c r="J53" s="19">
        <f>SUM(J50:J52)</f>
        <v>0</v>
      </c>
      <c r="K53" s="11"/>
      <c r="L53" s="33">
        <f>D53+E53+F53+H53+I53+J53</f>
        <v>0</v>
      </c>
    </row>
    <row r="54" spans="1:12">
      <c r="A54" s="41"/>
      <c r="B54" s="20" t="s">
        <v>37</v>
      </c>
      <c r="C54" s="23"/>
      <c r="D54" s="24"/>
      <c r="E54" s="23"/>
      <c r="F54" s="24"/>
      <c r="G54" s="23"/>
      <c r="H54" s="9"/>
      <c r="I54" s="23"/>
      <c r="J54" s="23"/>
      <c r="K54" s="23"/>
      <c r="L54" s="55"/>
    </row>
    <row r="55" spans="1:12">
      <c r="A55" s="41"/>
      <c r="B55" s="8" t="s">
        <v>17</v>
      </c>
      <c r="C55" s="56"/>
      <c r="D55" s="57">
        <v>676</v>
      </c>
      <c r="E55" s="58">
        <v>1215</v>
      </c>
      <c r="F55" s="58">
        <v>-1891</v>
      </c>
      <c r="G55" s="56"/>
      <c r="H55" s="58">
        <v>0</v>
      </c>
      <c r="I55" s="58">
        <v>0</v>
      </c>
      <c r="J55" s="58">
        <v>0</v>
      </c>
      <c r="K55" s="56"/>
      <c r="L55" s="59">
        <f>D55+E55+F55+H55+I55+J55</f>
        <v>0</v>
      </c>
    </row>
    <row r="56" spans="1:12">
      <c r="A56" s="41"/>
      <c r="B56" s="12" t="s">
        <v>18</v>
      </c>
      <c r="C56" s="56"/>
      <c r="D56" s="60">
        <v>0</v>
      </c>
      <c r="E56" s="61">
        <v>0</v>
      </c>
      <c r="F56" s="57">
        <v>1578</v>
      </c>
      <c r="G56" s="56"/>
      <c r="H56" s="60">
        <v>2</v>
      </c>
      <c r="I56" s="57">
        <v>47</v>
      </c>
      <c r="J56" s="60">
        <v>16</v>
      </c>
      <c r="K56" s="56"/>
      <c r="L56" s="62">
        <f t="shared" ref="L56:L72" si="2">D56+E56+F56+H56+I56+J56</f>
        <v>1643</v>
      </c>
    </row>
    <row r="57" spans="1:12">
      <c r="A57" s="41"/>
      <c r="B57" s="12" t="s">
        <v>19</v>
      </c>
      <c r="C57" s="56"/>
      <c r="D57" s="60">
        <v>31</v>
      </c>
      <c r="E57" s="57">
        <v>10</v>
      </c>
      <c r="F57" s="61">
        <v>0</v>
      </c>
      <c r="G57" s="56"/>
      <c r="H57" s="60">
        <v>0</v>
      </c>
      <c r="I57" s="61">
        <v>0</v>
      </c>
      <c r="J57" s="60">
        <v>0</v>
      </c>
      <c r="K57" s="56"/>
      <c r="L57" s="63">
        <f t="shared" si="2"/>
        <v>41</v>
      </c>
    </row>
    <row r="58" spans="1:12">
      <c r="A58" s="41"/>
      <c r="B58" s="12" t="s">
        <v>20</v>
      </c>
      <c r="C58" s="56"/>
      <c r="D58" s="60">
        <v>224</v>
      </c>
      <c r="E58" s="61">
        <v>0</v>
      </c>
      <c r="F58" s="57">
        <v>0</v>
      </c>
      <c r="G58" s="56"/>
      <c r="H58" s="60">
        <v>0</v>
      </c>
      <c r="I58" s="61">
        <v>0</v>
      </c>
      <c r="J58" s="60">
        <v>0</v>
      </c>
      <c r="K58" s="56"/>
      <c r="L58" s="62">
        <f t="shared" si="2"/>
        <v>224</v>
      </c>
    </row>
    <row r="59" spans="1:12">
      <c r="A59" s="41"/>
      <c r="B59" s="12" t="s">
        <v>21</v>
      </c>
      <c r="C59" s="56"/>
      <c r="D59" s="60">
        <v>0</v>
      </c>
      <c r="E59" s="61">
        <v>0</v>
      </c>
      <c r="F59" s="61">
        <v>955</v>
      </c>
      <c r="G59" s="56"/>
      <c r="H59" s="60">
        <v>0</v>
      </c>
      <c r="I59" s="61">
        <v>23</v>
      </c>
      <c r="J59" s="60">
        <v>2</v>
      </c>
      <c r="K59" s="56"/>
      <c r="L59" s="59">
        <f t="shared" si="2"/>
        <v>980</v>
      </c>
    </row>
    <row r="60" spans="1:12">
      <c r="A60" s="41"/>
      <c r="B60" s="12" t="s">
        <v>38</v>
      </c>
      <c r="C60" s="56"/>
      <c r="D60" s="60"/>
      <c r="E60" s="61"/>
      <c r="F60" s="61">
        <v>150</v>
      </c>
      <c r="G60" s="56"/>
      <c r="H60" s="60"/>
      <c r="I60" s="61">
        <v>1</v>
      </c>
      <c r="J60" s="60">
        <v>1</v>
      </c>
      <c r="K60" s="56"/>
      <c r="L60" s="59">
        <f t="shared" si="2"/>
        <v>152</v>
      </c>
    </row>
    <row r="61" spans="1:12">
      <c r="A61" s="39" t="s">
        <v>22</v>
      </c>
      <c r="B61" s="12" t="s">
        <v>23</v>
      </c>
      <c r="C61" s="56"/>
      <c r="D61" s="60">
        <v>76</v>
      </c>
      <c r="E61" s="61">
        <v>0</v>
      </c>
      <c r="F61" s="61">
        <v>0</v>
      </c>
      <c r="G61" s="56"/>
      <c r="H61" s="60">
        <v>0</v>
      </c>
      <c r="I61" s="61">
        <v>0</v>
      </c>
      <c r="J61" s="60">
        <v>0</v>
      </c>
      <c r="K61" s="56"/>
      <c r="L61" s="59">
        <f t="shared" si="2"/>
        <v>76</v>
      </c>
    </row>
    <row r="62" spans="1:12">
      <c r="A62" s="39" t="s">
        <v>24</v>
      </c>
      <c r="B62" s="12" t="s">
        <v>25</v>
      </c>
      <c r="C62" s="56"/>
      <c r="D62" s="61">
        <v>-654</v>
      </c>
      <c r="E62" s="58">
        <v>-1101</v>
      </c>
      <c r="F62" s="57">
        <v>0</v>
      </c>
      <c r="G62" s="56"/>
      <c r="H62" s="64">
        <v>0</v>
      </c>
      <c r="I62" s="63">
        <v>0</v>
      </c>
      <c r="J62" s="61">
        <v>-15</v>
      </c>
      <c r="K62" s="56"/>
      <c r="L62" s="63">
        <f t="shared" si="2"/>
        <v>-1770</v>
      </c>
    </row>
    <row r="63" spans="1:12">
      <c r="A63" s="39"/>
      <c r="B63" s="12" t="s">
        <v>39</v>
      </c>
      <c r="C63" s="56"/>
      <c r="D63" s="61">
        <v>-630</v>
      </c>
      <c r="E63" s="61">
        <v>-1075</v>
      </c>
      <c r="F63" s="61">
        <v>0</v>
      </c>
      <c r="G63" s="56"/>
      <c r="H63" s="60">
        <v>0</v>
      </c>
      <c r="I63" s="61">
        <v>0</v>
      </c>
      <c r="J63" s="57">
        <v>-15</v>
      </c>
      <c r="K63" s="56"/>
      <c r="L63" s="62">
        <f t="shared" si="2"/>
        <v>-1720</v>
      </c>
    </row>
    <row r="64" spans="1:12">
      <c r="A64" s="39"/>
      <c r="B64" s="12" t="s">
        <v>40</v>
      </c>
      <c r="C64" s="56"/>
      <c r="D64" s="61">
        <v>-24</v>
      </c>
      <c r="E64" s="61">
        <v>-26</v>
      </c>
      <c r="F64" s="61">
        <v>0</v>
      </c>
      <c r="G64" s="56"/>
      <c r="H64" s="60">
        <v>0</v>
      </c>
      <c r="I64" s="61">
        <v>0</v>
      </c>
      <c r="J64" s="60">
        <v>0</v>
      </c>
      <c r="K64" s="56"/>
      <c r="L64" s="59">
        <f t="shared" si="2"/>
        <v>-50</v>
      </c>
    </row>
    <row r="65" spans="1:12">
      <c r="A65" s="39" t="s">
        <v>28</v>
      </c>
      <c r="B65" s="12" t="s">
        <v>41</v>
      </c>
      <c r="C65" s="56"/>
      <c r="D65" s="65">
        <v>-1</v>
      </c>
      <c r="E65" s="61">
        <v>-6</v>
      </c>
      <c r="F65" s="66">
        <v>-69</v>
      </c>
      <c r="G65" s="56"/>
      <c r="H65" s="66">
        <v>0</v>
      </c>
      <c r="I65" s="61">
        <v>0</v>
      </c>
      <c r="J65" s="66">
        <v>-5</v>
      </c>
      <c r="K65" s="56"/>
      <c r="L65" s="67">
        <f>D65+E65+F65+H65+I65+J65</f>
        <v>-81</v>
      </c>
    </row>
    <row r="66" spans="1:12" hidden="1">
      <c r="A66" s="39"/>
      <c r="B66" s="68" t="s">
        <v>30</v>
      </c>
      <c r="C66" s="56"/>
      <c r="D66" s="69">
        <v>0</v>
      </c>
      <c r="E66" s="65">
        <v>0</v>
      </c>
      <c r="F66" s="69">
        <v>0</v>
      </c>
      <c r="G66" s="56"/>
      <c r="H66" s="69">
        <v>0</v>
      </c>
      <c r="I66" s="65">
        <v>0</v>
      </c>
      <c r="J66" s="69">
        <v>0</v>
      </c>
      <c r="K66" s="56"/>
      <c r="L66" s="70">
        <f>D66+E66+F66+H66+I66+J66</f>
        <v>0</v>
      </c>
    </row>
    <row r="67" spans="1:12" ht="19.5">
      <c r="A67" s="71"/>
      <c r="B67" s="12" t="s">
        <v>31</v>
      </c>
      <c r="C67" s="56"/>
      <c r="D67" s="60">
        <v>-5</v>
      </c>
      <c r="E67" s="72">
        <v>-10</v>
      </c>
      <c r="F67" s="60">
        <v>-3</v>
      </c>
      <c r="G67" s="56"/>
      <c r="H67" s="60">
        <v>0</v>
      </c>
      <c r="I67" s="69">
        <v>-15</v>
      </c>
      <c r="J67" s="60">
        <v>0</v>
      </c>
      <c r="K67" s="56"/>
      <c r="L67" s="62">
        <f>D67+E67+F67+H67+I67+J67</f>
        <v>-33</v>
      </c>
    </row>
    <row r="68" spans="1:12">
      <c r="A68" s="71"/>
      <c r="B68" s="12" t="s">
        <v>32</v>
      </c>
      <c r="C68" s="56"/>
      <c r="D68" s="60">
        <v>-19</v>
      </c>
      <c r="E68" s="58">
        <v>-28</v>
      </c>
      <c r="F68" s="61">
        <v>-50</v>
      </c>
      <c r="G68" s="56"/>
      <c r="H68" s="60">
        <v>-2</v>
      </c>
      <c r="I68" s="61">
        <v>4</v>
      </c>
      <c r="J68" s="60">
        <v>-1</v>
      </c>
      <c r="K68" s="56"/>
      <c r="L68" s="59">
        <f t="shared" si="2"/>
        <v>-96</v>
      </c>
    </row>
    <row r="69" spans="1:12">
      <c r="A69" s="71"/>
      <c r="B69" s="7" t="s">
        <v>42</v>
      </c>
      <c r="C69" s="23"/>
      <c r="D69" s="73"/>
      <c r="E69" s="73"/>
      <c r="F69" s="73"/>
      <c r="G69" s="23"/>
      <c r="H69" s="73"/>
      <c r="I69" s="56"/>
      <c r="J69" s="73"/>
      <c r="K69" s="23"/>
      <c r="L69" s="74"/>
    </row>
    <row r="70" spans="1:12">
      <c r="A70" s="75"/>
      <c r="B70" s="76" t="s">
        <v>10</v>
      </c>
      <c r="C70" s="56"/>
      <c r="D70" s="58">
        <v>19711</v>
      </c>
      <c r="E70" s="58">
        <v>15627</v>
      </c>
      <c r="F70" s="58">
        <v>5631</v>
      </c>
      <c r="G70" s="56"/>
      <c r="H70" s="58">
        <v>237</v>
      </c>
      <c r="I70" s="58">
        <v>2933</v>
      </c>
      <c r="J70" s="58">
        <v>893</v>
      </c>
      <c r="K70" s="56"/>
      <c r="L70" s="59">
        <f t="shared" si="2"/>
        <v>45032</v>
      </c>
    </row>
    <row r="71" spans="1:12">
      <c r="A71" s="75"/>
      <c r="B71" s="52" t="s">
        <v>11</v>
      </c>
      <c r="C71" s="56"/>
      <c r="D71" s="61">
        <v>-9396</v>
      </c>
      <c r="E71" s="61">
        <v>-7905</v>
      </c>
      <c r="F71" s="60">
        <v>0</v>
      </c>
      <c r="G71" s="56"/>
      <c r="H71" s="58">
        <v>0</v>
      </c>
      <c r="I71" s="61">
        <v>0</v>
      </c>
      <c r="J71" s="60">
        <v>-302</v>
      </c>
      <c r="K71" s="56"/>
      <c r="L71" s="62">
        <f t="shared" si="2"/>
        <v>-17603</v>
      </c>
    </row>
    <row r="72" spans="1:12" ht="15.75" thickBot="1">
      <c r="A72" s="75"/>
      <c r="B72" s="77" t="s">
        <v>12</v>
      </c>
      <c r="C72" s="56"/>
      <c r="D72" s="57">
        <v>-2407</v>
      </c>
      <c r="E72" s="57">
        <v>-637</v>
      </c>
      <c r="F72" s="78">
        <v>-48</v>
      </c>
      <c r="G72" s="56"/>
      <c r="H72" s="57">
        <v>-172</v>
      </c>
      <c r="I72" s="57">
        <v>-1537</v>
      </c>
      <c r="J72" s="78">
        <v>-28</v>
      </c>
      <c r="K72" s="56"/>
      <c r="L72" s="63">
        <f t="shared" si="2"/>
        <v>-4829</v>
      </c>
    </row>
    <row r="73" spans="1:12" ht="15.75" thickBot="1">
      <c r="A73" s="75"/>
      <c r="B73" s="18" t="s">
        <v>34</v>
      </c>
      <c r="C73" s="74"/>
      <c r="D73" s="79">
        <f>D70+D71+D72</f>
        <v>7908</v>
      </c>
      <c r="E73" s="79">
        <f>E70+E71+E72</f>
        <v>7085</v>
      </c>
      <c r="F73" s="79">
        <f>F70+F71+F72</f>
        <v>5583</v>
      </c>
      <c r="G73" s="74"/>
      <c r="H73" s="79">
        <f>H70+H71+H72</f>
        <v>65</v>
      </c>
      <c r="I73" s="79">
        <f>I70+I71+I72</f>
        <v>1396</v>
      </c>
      <c r="J73" s="80">
        <f>J70+J71+J72</f>
        <v>563</v>
      </c>
      <c r="K73" s="74"/>
      <c r="L73" s="79">
        <f>D73+E73+F73+H73+I73+J73</f>
        <v>22600</v>
      </c>
    </row>
    <row r="74" spans="1:12">
      <c r="A74" s="75"/>
      <c r="B74" s="52" t="s">
        <v>35</v>
      </c>
      <c r="C74" s="74"/>
      <c r="D74" s="81">
        <v>7450</v>
      </c>
      <c r="E74" s="81">
        <v>7055</v>
      </c>
      <c r="F74" s="81">
        <v>5583</v>
      </c>
      <c r="G74" s="74"/>
      <c r="H74" s="81">
        <v>65</v>
      </c>
      <c r="I74" s="81">
        <v>1396</v>
      </c>
      <c r="J74" s="57">
        <v>563</v>
      </c>
      <c r="K74" s="74"/>
      <c r="L74" s="82">
        <f>D74+E74+F74+H74+I74+J74</f>
        <v>22112</v>
      </c>
    </row>
    <row r="75" spans="1:12">
      <c r="A75" s="75"/>
      <c r="B75" s="52" t="s">
        <v>36</v>
      </c>
      <c r="C75" s="74"/>
      <c r="D75" s="58">
        <v>458</v>
      </c>
      <c r="E75" s="61">
        <v>30</v>
      </c>
      <c r="F75" s="57">
        <v>0</v>
      </c>
      <c r="G75" s="74"/>
      <c r="H75" s="62">
        <v>0</v>
      </c>
      <c r="I75" s="62">
        <v>0</v>
      </c>
      <c r="J75" s="62">
        <v>0</v>
      </c>
      <c r="K75" s="74"/>
      <c r="L75" s="62">
        <f>D75+E75+F75+H75+I75+J75</f>
        <v>488</v>
      </c>
    </row>
    <row r="76" spans="1:12">
      <c r="A76" s="75"/>
      <c r="B76" s="83"/>
      <c r="C76" s="84"/>
      <c r="D76" s="84"/>
      <c r="E76" s="85"/>
      <c r="F76" s="85"/>
      <c r="G76" s="84"/>
      <c r="H76" s="86"/>
      <c r="I76" s="85"/>
      <c r="J76" s="84"/>
      <c r="K76" s="84"/>
      <c r="L76" s="87"/>
    </row>
  </sheetData>
  <mergeCells count="11">
    <mergeCell ref="L2:L4"/>
    <mergeCell ref="D1:F1"/>
    <mergeCell ref="H1:J1"/>
    <mergeCell ref="A2:A4"/>
    <mergeCell ref="B2:B4"/>
    <mergeCell ref="D2:D4"/>
    <mergeCell ref="E2:E4"/>
    <mergeCell ref="F2:F4"/>
    <mergeCell ref="H2:H4"/>
    <mergeCell ref="I2:I4"/>
    <mergeCell ref="J2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2021-04-21T18:35:03Z</dcterms:created>
  <dcterms:modified xsi:type="dcterms:W3CDTF">2021-04-23T11:42:31Z</dcterms:modified>
</cp:coreProperties>
</file>