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vO2\Documents\KGHM\"/>
    </mc:Choice>
  </mc:AlternateContent>
  <xr:revisionPtr revIDLastSave="0" documentId="8_{B47C2FB5-46D4-44BA-BAE7-2EB4E828A1A2}" xr6:coauthVersionLast="46" xr6:coauthVersionMax="46" xr10:uidLastSave="{00000000-0000-0000-0000-000000000000}"/>
  <bookViews>
    <workbookView xWindow="-120" yWindow="-120" windowWidth="20730" windowHeight="11160" xr2:uid="{CA27623B-199F-465B-9AFA-10EB909C296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D23" i="1"/>
  <c r="I22" i="1"/>
  <c r="I23" i="1" s="1"/>
  <c r="H22" i="1"/>
  <c r="G22" i="1"/>
  <c r="G23" i="1" s="1"/>
  <c r="F22" i="1"/>
  <c r="E22" i="1"/>
  <c r="E23" i="1" s="1"/>
  <c r="F23" i="1" s="1"/>
  <c r="D22" i="1"/>
  <c r="F21" i="1"/>
  <c r="F20" i="1"/>
  <c r="F19" i="1"/>
  <c r="F18" i="1"/>
  <c r="F17" i="1"/>
  <c r="F16" i="1"/>
  <c r="F15" i="1"/>
  <c r="I12" i="1"/>
  <c r="I14" i="1" s="1"/>
  <c r="I24" i="1" s="1"/>
  <c r="E12" i="1"/>
  <c r="E14" i="1" s="1"/>
  <c r="I11" i="1"/>
  <c r="H11" i="1"/>
  <c r="H12" i="1" s="1"/>
  <c r="H14" i="1" s="1"/>
  <c r="H24" i="1" s="1"/>
  <c r="G11" i="1"/>
  <c r="G12" i="1" s="1"/>
  <c r="G14" i="1" s="1"/>
  <c r="G24" i="1" s="1"/>
  <c r="E11" i="1"/>
  <c r="D11" i="1"/>
  <c r="D12" i="1" s="1"/>
  <c r="D14" i="1" s="1"/>
  <c r="D24" i="1" s="1"/>
  <c r="F10" i="1"/>
  <c r="F9" i="1"/>
  <c r="F8" i="1"/>
  <c r="F7" i="1"/>
  <c r="F6" i="1"/>
  <c r="F11" i="1" s="1"/>
  <c r="F12" i="1" s="1"/>
  <c r="F5" i="1"/>
  <c r="F4" i="1"/>
  <c r="F3" i="1"/>
  <c r="E24" i="1" l="1"/>
  <c r="F14" i="1"/>
  <c r="F24" i="1" s="1"/>
</calcChain>
</file>

<file path=xl/sharedStrings.xml><?xml version="1.0" encoding="utf-8"?>
<sst xmlns="http://schemas.openxmlformats.org/spreadsheetml/2006/main" count="37" uniqueCount="29">
  <si>
    <t>Kapitał z tytułu wyceny instrumentów finansowych</t>
  </si>
  <si>
    <t>Inwestycje 
w instrumenty kapitałowe wyceniane 
w wartości godziwej  przez pozostałe całkowite dochody</t>
  </si>
  <si>
    <t xml:space="preserve"> Kapitał z tytułu wyceny instrumentów finansowych zabezpieczających przyszłe przepływy pieniężne</t>
  </si>
  <si>
    <t>Razem kapitał 
z tytułu wyceny instrumentów finansowych</t>
  </si>
  <si>
    <t>Zyski / (straty) aktuarialne 
z tytułu wyceny programów określonych świadczeń 
po okresie zatrudnienia</t>
  </si>
  <si>
    <t>Różnice kursowe
 z przeliczenia sprawozdań jednostek 
o walucie funkcjonalnej innej niż PLN</t>
  </si>
  <si>
    <t>Zyski zatrzymane</t>
  </si>
  <si>
    <t xml:space="preserve">Stan na dzień  31 grudnia 2018 </t>
  </si>
  <si>
    <t>Zysk netto</t>
  </si>
  <si>
    <t xml:space="preserve">            Straty z tytułu zmiany wartości godziwej aktywów finansowych wycenianych 
            w wartości godziwej przez pozostałe całkowite dochody</t>
  </si>
  <si>
    <t>Nota 7.2</t>
  </si>
  <si>
    <t xml:space="preserve">            Wpływ zawartych skutecznych transakcji zabezpieczających przepływy pieniężne</t>
  </si>
  <si>
    <t xml:space="preserve">            Kwota przeniesiona do wyniku finansowego z tytułu rozliczenia instrumentów 
            zabezpieczających</t>
  </si>
  <si>
    <t>Nota 11.2</t>
  </si>
  <si>
    <t xml:space="preserve">            Straty aktuarialne z tytułu wyceny świadczeń po okresie zatrudnienia</t>
  </si>
  <si>
    <t xml:space="preserve">            Różnice kursowe z przeliczenia sprawozdań jednostek o walucie funkcjonalnej
            innej niż PLN</t>
  </si>
  <si>
    <t>Nota 5.1.1</t>
  </si>
  <si>
    <t xml:space="preserve">            Podatek odroczony </t>
  </si>
  <si>
    <t>Pozostałe całkowite dochody</t>
  </si>
  <si>
    <t>Łączne całkowite dochody</t>
  </si>
  <si>
    <t>Reklasyfikacja skutku wyceny instrumentów kapitałowych wycenianych w wartości godziwej 
przez pozostałe całkowite dochody</t>
  </si>
  <si>
    <t>Stan na dzień  31 grudnia 2019</t>
  </si>
  <si>
    <t xml:space="preserve">            Zyski z tytułu zmiany wartości godziwej aktywów finansowych wycenianych 
            w wartości godziwej przez pozostałe całkowite dochody</t>
  </si>
  <si>
    <t xml:space="preserve">           Wpływ zawartych skutecznych transakcji zabezpieczających przepływy pieniężne</t>
  </si>
  <si>
    <t xml:space="preserve">           Kwota przeniesiona do wyniku finansowego z tytułu rozliczenia instrumentów 
            zabezpieczających</t>
  </si>
  <si>
    <t xml:space="preserve">           Straty aktuarialne z tytułu wyceny świadczeń po okresie zatrudnienia</t>
  </si>
  <si>
    <t xml:space="preserve">           Różnice kursowe z przeliczenia sprawozdań jednostek o walucie funkcjonalnej 
           innej niż PLN</t>
  </si>
  <si>
    <t xml:space="preserve">           Podatek odroczony </t>
  </si>
  <si>
    <t>Stan na dzień  31 grudnia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</si>
</sst>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;\(#\ ##0\);\-"/>
  </numFmts>
  <fonts count="11">
    <font>
      <sz val="11"/>
      <color theme="1"/>
      <name val="Calibri"/>
      <family val="2"/>
      <charset val="238"/>
      <scheme val="minor"/>
    </font>
    <font>
      <sz val="7"/>
      <color rgb="FF00A082"/>
      <name val="Open Sans"/>
      <family val="2"/>
    </font>
    <font>
      <sz val="7"/>
      <color indexed="21"/>
      <name val="Open Sans"/>
      <family val="2"/>
    </font>
    <font>
      <sz val="8"/>
      <color indexed="8"/>
      <name val="Open Sans"/>
      <family val="2"/>
    </font>
    <font>
      <b/>
      <sz val="7"/>
      <color rgb="FF00A082"/>
      <name val="Open Sans"/>
      <family val="2"/>
    </font>
    <font>
      <b/>
      <sz val="7"/>
      <color indexed="21"/>
      <name val="Open Sans"/>
      <family val="2"/>
    </font>
    <font>
      <sz val="7"/>
      <color indexed="9"/>
      <name val="Open Sans"/>
      <family val="2"/>
    </font>
    <font>
      <b/>
      <sz val="7"/>
      <color indexed="8"/>
      <name val="Open Sans"/>
      <family val="2"/>
    </font>
    <font>
      <sz val="7"/>
      <color indexed="8"/>
      <name val="Open Sans"/>
      <family val="2"/>
    </font>
    <font>
      <b/>
      <sz val="7"/>
      <color indexed="9"/>
      <name val="Open Sans"/>
      <family val="2"/>
    </font>
    <font>
      <sz val="7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E4E4E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A08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164" fontId="6" fillId="0" borderId="0" xfId="0" applyNumberFormat="1" applyFont="1" applyAlignment="1">
      <alignment horizontal="right" vertical="center" indent="1"/>
    </xf>
    <xf numFmtId="164" fontId="7" fillId="0" borderId="3" xfId="0" applyNumberFormat="1" applyFont="1" applyBorder="1" applyAlignment="1">
      <alignment horizontal="right" vertical="center" indent="1"/>
    </xf>
    <xf numFmtId="0" fontId="8" fillId="0" borderId="2" xfId="0" applyFont="1" applyBorder="1" applyAlignment="1">
      <alignment horizontal="left" vertical="center" indent="1"/>
    </xf>
    <xf numFmtId="164" fontId="8" fillId="0" borderId="0" xfId="0" applyNumberFormat="1" applyFont="1" applyAlignment="1">
      <alignment horizontal="right" vertical="center" indent="1"/>
    </xf>
    <xf numFmtId="0" fontId="8" fillId="0" borderId="2" xfId="0" applyFont="1" applyBorder="1" applyAlignment="1">
      <alignment horizontal="left" vertical="center" wrapText="1"/>
    </xf>
    <xf numFmtId="164" fontId="8" fillId="0" borderId="2" xfId="0" applyNumberFormat="1" applyFont="1" applyBorder="1" applyAlignment="1">
      <alignment horizontal="right" vertical="center" indent="1"/>
    </xf>
    <xf numFmtId="164" fontId="9" fillId="0" borderId="0" xfId="0" applyNumberFormat="1" applyFont="1" applyAlignment="1">
      <alignment horizontal="right" vertical="center" indent="1"/>
    </xf>
    <xf numFmtId="164" fontId="8" fillId="0" borderId="3" xfId="0" applyNumberFormat="1" applyFont="1" applyBorder="1" applyAlignment="1">
      <alignment horizontal="right" vertical="center" indent="1"/>
    </xf>
    <xf numFmtId="0" fontId="8" fillId="0" borderId="2" xfId="0" applyFont="1" applyBorder="1" applyAlignment="1">
      <alignment vertical="center" wrapText="1"/>
    </xf>
    <xf numFmtId="0" fontId="8" fillId="0" borderId="0" xfId="0" applyFont="1"/>
    <xf numFmtId="164" fontId="8" fillId="2" borderId="0" xfId="0" applyNumberFormat="1" applyFont="1" applyFill="1" applyAlignment="1">
      <alignment horizontal="right" vertical="center" indent="1"/>
    </xf>
    <xf numFmtId="164" fontId="8" fillId="2" borderId="2" xfId="0" applyNumberFormat="1" applyFont="1" applyFill="1" applyBorder="1" applyAlignment="1">
      <alignment horizontal="right" vertical="center" indent="1"/>
    </xf>
    <xf numFmtId="164" fontId="8" fillId="2" borderId="3" xfId="0" applyNumberFormat="1" applyFont="1" applyFill="1" applyBorder="1" applyAlignment="1">
      <alignment horizontal="right" vertical="center" indent="1"/>
    </xf>
    <xf numFmtId="0" fontId="4" fillId="0" borderId="2" xfId="0" applyFont="1" applyBorder="1" applyAlignment="1">
      <alignment vertical="center"/>
    </xf>
    <xf numFmtId="164" fontId="7" fillId="2" borderId="3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D5110-AA83-430B-940D-B6838CB9960C}">
  <dimension ref="A1:I25"/>
  <sheetViews>
    <sheetView tabSelected="1" workbookViewId="0">
      <selection activeCell="K1" sqref="K1"/>
    </sheetView>
  </sheetViews>
  <sheetFormatPr defaultRowHeight="15"/>
  <cols>
    <col min="1" max="1" width="9.140625" customWidth="1"/>
    <col min="2" max="2" width="48.42578125" customWidth="1"/>
    <col min="3" max="3" width="1.28515625" customWidth="1"/>
    <col min="4" max="4" width="25.85546875" bestFit="1" customWidth="1"/>
    <col min="5" max="5" width="19.140625" bestFit="1" customWidth="1"/>
    <col min="6" max="6" width="11" bestFit="1" customWidth="1"/>
    <col min="7" max="7" width="19" bestFit="1" customWidth="1"/>
    <col min="8" max="8" width="16.140625" bestFit="1" customWidth="1"/>
    <col min="9" max="9" width="8.28515625" bestFit="1" customWidth="1"/>
  </cols>
  <sheetData>
    <row r="1" spans="1:9" ht="22.5" customHeight="1">
      <c r="A1" s="1"/>
      <c r="B1" s="2"/>
      <c r="C1" s="3"/>
      <c r="D1" s="4" t="s">
        <v>0</v>
      </c>
      <c r="E1" s="4"/>
      <c r="F1" s="4"/>
      <c r="G1" s="5"/>
      <c r="H1" s="5"/>
      <c r="I1" s="5"/>
    </row>
    <row r="2" spans="1:9" ht="54.75" thickBot="1">
      <c r="A2" s="1"/>
      <c r="B2" s="6"/>
      <c r="C2" s="7"/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</row>
    <row r="3" spans="1:9" ht="15.75" thickBot="1">
      <c r="A3" s="1"/>
      <c r="B3" s="9" t="s">
        <v>7</v>
      </c>
      <c r="C3" s="10"/>
      <c r="D3" s="11">
        <v>-611</v>
      </c>
      <c r="E3" s="11">
        <v>167</v>
      </c>
      <c r="F3" s="11">
        <f>D3+E3</f>
        <v>-444</v>
      </c>
      <c r="G3" s="11">
        <v>-652</v>
      </c>
      <c r="H3" s="11">
        <v>2657</v>
      </c>
      <c r="I3" s="11">
        <v>15572</v>
      </c>
    </row>
    <row r="4" spans="1:9">
      <c r="A4" s="1"/>
      <c r="B4" s="12" t="s">
        <v>8</v>
      </c>
      <c r="C4" s="10"/>
      <c r="D4" s="13">
        <v>0</v>
      </c>
      <c r="E4" s="13">
        <v>0</v>
      </c>
      <c r="F4" s="13">
        <f t="shared" ref="F4:F10" si="0">E4+D4</f>
        <v>0</v>
      </c>
      <c r="G4" s="13">
        <v>0</v>
      </c>
      <c r="H4" s="13">
        <v>0</v>
      </c>
      <c r="I4" s="13">
        <v>1421</v>
      </c>
    </row>
    <row r="5" spans="1:9" ht="29.25">
      <c r="A5" s="1"/>
      <c r="B5" s="14" t="s">
        <v>9</v>
      </c>
      <c r="C5" s="10"/>
      <c r="D5" s="15">
        <v>-96</v>
      </c>
      <c r="E5" s="15">
        <v>0</v>
      </c>
      <c r="F5" s="15">
        <f>D5+E5</f>
        <v>-96</v>
      </c>
      <c r="G5" s="15">
        <v>0</v>
      </c>
      <c r="H5" s="15">
        <v>0</v>
      </c>
      <c r="I5" s="15">
        <v>0</v>
      </c>
    </row>
    <row r="6" spans="1:9" ht="19.5">
      <c r="A6" s="1" t="s">
        <v>10</v>
      </c>
      <c r="B6" s="14" t="s">
        <v>11</v>
      </c>
      <c r="C6" s="10"/>
      <c r="D6" s="15">
        <v>0</v>
      </c>
      <c r="E6" s="15">
        <v>-303</v>
      </c>
      <c r="F6" s="15">
        <f t="shared" si="0"/>
        <v>-303</v>
      </c>
      <c r="G6" s="15">
        <v>0</v>
      </c>
      <c r="H6" s="15">
        <v>0</v>
      </c>
      <c r="I6" s="15">
        <v>0</v>
      </c>
    </row>
    <row r="7" spans="1:9" ht="29.25">
      <c r="A7" s="1" t="s">
        <v>10</v>
      </c>
      <c r="B7" s="14" t="s">
        <v>12</v>
      </c>
      <c r="C7" s="10"/>
      <c r="D7" s="15">
        <v>0</v>
      </c>
      <c r="E7" s="15">
        <v>-86</v>
      </c>
      <c r="F7" s="15">
        <f t="shared" si="0"/>
        <v>-86</v>
      </c>
      <c r="G7" s="15">
        <v>0</v>
      </c>
      <c r="H7" s="15">
        <v>0</v>
      </c>
      <c r="I7" s="15">
        <v>0</v>
      </c>
    </row>
    <row r="8" spans="1:9">
      <c r="A8" s="1" t="s">
        <v>13</v>
      </c>
      <c r="B8" s="14" t="s">
        <v>14</v>
      </c>
      <c r="C8" s="16"/>
      <c r="D8" s="15">
        <v>0</v>
      </c>
      <c r="E8" s="15">
        <v>0</v>
      </c>
      <c r="F8" s="15">
        <f t="shared" si="0"/>
        <v>0</v>
      </c>
      <c r="G8" s="15">
        <v>-56</v>
      </c>
      <c r="H8" s="15">
        <v>0</v>
      </c>
      <c r="I8" s="15">
        <v>0</v>
      </c>
    </row>
    <row r="9" spans="1:9" ht="29.25">
      <c r="A9" s="1"/>
      <c r="B9" s="14" t="s">
        <v>15</v>
      </c>
      <c r="C9" s="10"/>
      <c r="D9" s="15">
        <v>0</v>
      </c>
      <c r="E9" s="15">
        <v>0</v>
      </c>
      <c r="F9" s="15">
        <f t="shared" si="0"/>
        <v>0</v>
      </c>
      <c r="G9" s="15">
        <v>0</v>
      </c>
      <c r="H9" s="15">
        <v>-6</v>
      </c>
      <c r="I9" s="15">
        <v>0</v>
      </c>
    </row>
    <row r="10" spans="1:9" ht="15.75" thickBot="1">
      <c r="A10" s="1" t="s">
        <v>16</v>
      </c>
      <c r="B10" s="14" t="s">
        <v>17</v>
      </c>
      <c r="C10" s="10"/>
      <c r="D10" s="13">
        <v>18</v>
      </c>
      <c r="E10" s="13">
        <v>74</v>
      </c>
      <c r="F10" s="13">
        <f t="shared" si="0"/>
        <v>92</v>
      </c>
      <c r="G10" s="13">
        <v>11</v>
      </c>
      <c r="H10" s="13">
        <v>0</v>
      </c>
      <c r="I10" s="13">
        <v>0</v>
      </c>
    </row>
    <row r="11" spans="1:9" ht="15.75" thickBot="1">
      <c r="A11" s="1"/>
      <c r="B11" s="12" t="s">
        <v>18</v>
      </c>
      <c r="C11" s="16"/>
      <c r="D11" s="17">
        <f t="shared" ref="D11:I11" si="1">+D6+D7+D8+D9+D10+D5</f>
        <v>-78</v>
      </c>
      <c r="E11" s="17">
        <f t="shared" si="1"/>
        <v>-315</v>
      </c>
      <c r="F11" s="17">
        <f t="shared" si="1"/>
        <v>-393</v>
      </c>
      <c r="G11" s="17">
        <f t="shared" si="1"/>
        <v>-45</v>
      </c>
      <c r="H11" s="17">
        <f t="shared" si="1"/>
        <v>-6</v>
      </c>
      <c r="I11" s="17">
        <f t="shared" si="1"/>
        <v>0</v>
      </c>
    </row>
    <row r="12" spans="1:9" ht="15.75" thickBot="1">
      <c r="A12" s="1"/>
      <c r="B12" s="18" t="s">
        <v>19</v>
      </c>
      <c r="C12" s="19"/>
      <c r="D12" s="17">
        <f t="shared" ref="D12:I12" si="2">D11+D4</f>
        <v>-78</v>
      </c>
      <c r="E12" s="17">
        <f t="shared" si="2"/>
        <v>-315</v>
      </c>
      <c r="F12" s="17">
        <f t="shared" si="2"/>
        <v>-393</v>
      </c>
      <c r="G12" s="17">
        <f t="shared" si="2"/>
        <v>-45</v>
      </c>
      <c r="H12" s="17">
        <f t="shared" si="2"/>
        <v>-6</v>
      </c>
      <c r="I12" s="17">
        <f t="shared" si="2"/>
        <v>1421</v>
      </c>
    </row>
    <row r="13" spans="1:9" ht="30" thickBot="1">
      <c r="A13" s="1"/>
      <c r="B13" s="14" t="s">
        <v>20</v>
      </c>
      <c r="C13" s="10"/>
      <c r="D13" s="15">
        <v>99</v>
      </c>
      <c r="E13" s="15">
        <v>0</v>
      </c>
      <c r="F13" s="15">
        <v>99</v>
      </c>
      <c r="G13" s="15">
        <v>0</v>
      </c>
      <c r="H13" s="15">
        <v>0</v>
      </c>
      <c r="I13" s="15">
        <v>-99</v>
      </c>
    </row>
    <row r="14" spans="1:9" ht="15.75" thickBot="1">
      <c r="A14" s="1"/>
      <c r="B14" s="9" t="s">
        <v>21</v>
      </c>
      <c r="C14" s="19"/>
      <c r="D14" s="11">
        <f>D3+D12+D13</f>
        <v>-590</v>
      </c>
      <c r="E14" s="11">
        <f>E3+E12+E13</f>
        <v>-148</v>
      </c>
      <c r="F14" s="11">
        <f>E14+D14</f>
        <v>-738</v>
      </c>
      <c r="G14" s="11">
        <f>G3+G12</f>
        <v>-697</v>
      </c>
      <c r="H14" s="11">
        <f>H3+H12</f>
        <v>2651</v>
      </c>
      <c r="I14" s="11">
        <f>I3+I12+I13</f>
        <v>16894</v>
      </c>
    </row>
    <row r="15" spans="1:9">
      <c r="A15" s="1"/>
      <c r="B15" s="12" t="s">
        <v>8</v>
      </c>
      <c r="C15" s="19"/>
      <c r="D15" s="20">
        <v>0</v>
      </c>
      <c r="E15" s="20">
        <v>0</v>
      </c>
      <c r="F15" s="20">
        <f t="shared" ref="F15:F23" si="3">E15+D15</f>
        <v>0</v>
      </c>
      <c r="G15" s="20">
        <v>0</v>
      </c>
      <c r="H15" s="20">
        <v>0</v>
      </c>
      <c r="I15" s="20">
        <v>1800</v>
      </c>
    </row>
    <row r="16" spans="1:9" ht="29.25">
      <c r="A16" s="1"/>
      <c r="B16" s="14" t="s">
        <v>22</v>
      </c>
      <c r="C16" s="19">
        <v>-95</v>
      </c>
      <c r="D16" s="21">
        <v>194</v>
      </c>
      <c r="E16" s="21">
        <v>0</v>
      </c>
      <c r="F16" s="21">
        <f t="shared" si="3"/>
        <v>194</v>
      </c>
      <c r="G16" s="21">
        <v>0</v>
      </c>
      <c r="H16" s="21">
        <v>0</v>
      </c>
      <c r="I16" s="21">
        <v>0</v>
      </c>
    </row>
    <row r="17" spans="1:9" ht="19.5">
      <c r="A17" s="1" t="s">
        <v>10</v>
      </c>
      <c r="B17" s="14" t="s">
        <v>23</v>
      </c>
      <c r="C17" s="19"/>
      <c r="D17" s="21">
        <v>0</v>
      </c>
      <c r="E17" s="21">
        <v>-1026</v>
      </c>
      <c r="F17" s="21">
        <f t="shared" si="3"/>
        <v>-1026</v>
      </c>
      <c r="G17" s="21">
        <v>0</v>
      </c>
      <c r="H17" s="21">
        <v>0</v>
      </c>
      <c r="I17" s="21">
        <v>0</v>
      </c>
    </row>
    <row r="18" spans="1:9" ht="29.25">
      <c r="A18" s="1" t="s">
        <v>10</v>
      </c>
      <c r="B18" s="14" t="s">
        <v>24</v>
      </c>
      <c r="C18" s="19"/>
      <c r="D18" s="21">
        <v>0</v>
      </c>
      <c r="E18" s="21">
        <v>-24</v>
      </c>
      <c r="F18" s="21">
        <f t="shared" si="3"/>
        <v>-24</v>
      </c>
      <c r="G18" s="21">
        <v>0</v>
      </c>
      <c r="H18" s="21">
        <v>0</v>
      </c>
      <c r="I18" s="21">
        <v>0</v>
      </c>
    </row>
    <row r="19" spans="1:9">
      <c r="A19" s="1" t="s">
        <v>13</v>
      </c>
      <c r="B19" s="14" t="s">
        <v>25</v>
      </c>
      <c r="C19" s="19"/>
      <c r="D19" s="21">
        <v>0</v>
      </c>
      <c r="E19" s="21">
        <v>0</v>
      </c>
      <c r="F19" s="21">
        <f t="shared" si="3"/>
        <v>0</v>
      </c>
      <c r="G19" s="21">
        <v>-327</v>
      </c>
      <c r="H19" s="21">
        <v>0</v>
      </c>
      <c r="I19" s="21">
        <v>0</v>
      </c>
    </row>
    <row r="20" spans="1:9" ht="29.25">
      <c r="A20" s="1"/>
      <c r="B20" s="14" t="s">
        <v>26</v>
      </c>
      <c r="C20" s="19"/>
      <c r="D20" s="21">
        <v>0</v>
      </c>
      <c r="E20" s="21">
        <v>0</v>
      </c>
      <c r="F20" s="21">
        <f t="shared" si="3"/>
        <v>0</v>
      </c>
      <c r="G20" s="21">
        <v>0</v>
      </c>
      <c r="H20" s="21">
        <v>39</v>
      </c>
      <c r="I20" s="21">
        <v>0</v>
      </c>
    </row>
    <row r="21" spans="1:9" ht="15.75" thickBot="1">
      <c r="A21" s="1" t="s">
        <v>16</v>
      </c>
      <c r="B21" s="14" t="s">
        <v>27</v>
      </c>
      <c r="C21" s="19"/>
      <c r="D21" s="20">
        <v>-36</v>
      </c>
      <c r="E21" s="20">
        <v>200</v>
      </c>
      <c r="F21" s="20">
        <f t="shared" si="3"/>
        <v>164</v>
      </c>
      <c r="G21" s="20">
        <v>62</v>
      </c>
      <c r="H21" s="20">
        <v>0</v>
      </c>
      <c r="I21" s="20">
        <v>0</v>
      </c>
    </row>
    <row r="22" spans="1:9" ht="15.75" thickBot="1">
      <c r="A22" s="1"/>
      <c r="B22" s="12" t="s">
        <v>18</v>
      </c>
      <c r="C22" s="19"/>
      <c r="D22" s="22">
        <f>+D16+D17+D18+D19+D20+D21</f>
        <v>158</v>
      </c>
      <c r="E22" s="22">
        <f>+E16+E17+E18+E19+E20+E21</f>
        <v>-850</v>
      </c>
      <c r="F22" s="22">
        <f t="shared" si="3"/>
        <v>-692</v>
      </c>
      <c r="G22" s="22">
        <f>+G16+G17+G18+G19+G20+G21</f>
        <v>-265</v>
      </c>
      <c r="H22" s="22">
        <f>+H16+H17+H18+H19+H20+H21</f>
        <v>39</v>
      </c>
      <c r="I22" s="22">
        <f>+I16+I17+I18+I19+I20+I21</f>
        <v>0</v>
      </c>
    </row>
    <row r="23" spans="1:9" ht="15.75" thickBot="1">
      <c r="A23" s="1"/>
      <c r="B23" s="18" t="s">
        <v>19</v>
      </c>
      <c r="C23" s="19"/>
      <c r="D23" s="22">
        <f>D15+D22</f>
        <v>158</v>
      </c>
      <c r="E23" s="22">
        <f>E15+E22</f>
        <v>-850</v>
      </c>
      <c r="F23" s="22">
        <f t="shared" si="3"/>
        <v>-692</v>
      </c>
      <c r="G23" s="22">
        <f>G15+G22</f>
        <v>-265</v>
      </c>
      <c r="H23" s="22">
        <f>H15+H22</f>
        <v>39</v>
      </c>
      <c r="I23" s="22">
        <f>I15+I22</f>
        <v>1800</v>
      </c>
    </row>
    <row r="24" spans="1:9" ht="15.75" thickBot="1">
      <c r="A24" s="1"/>
      <c r="B24" s="23" t="s">
        <v>28</v>
      </c>
      <c r="C24" s="19"/>
      <c r="D24" s="24">
        <f t="shared" ref="D24:I24" si="4">D14+D23</f>
        <v>-432</v>
      </c>
      <c r="E24" s="24">
        <f t="shared" si="4"/>
        <v>-998</v>
      </c>
      <c r="F24" s="24">
        <f t="shared" si="4"/>
        <v>-1430</v>
      </c>
      <c r="G24" s="24">
        <f t="shared" si="4"/>
        <v>-962</v>
      </c>
      <c r="H24" s="24">
        <f t="shared" si="4"/>
        <v>2690</v>
      </c>
      <c r="I24" s="24">
        <f t="shared" si="4"/>
        <v>18694</v>
      </c>
    </row>
    <row r="25" spans="1:9">
      <c r="A25" s="25"/>
      <c r="B25" s="26"/>
      <c r="C25" s="27"/>
      <c r="D25" s="26"/>
      <c r="E25" s="26"/>
      <c r="F25" s="26"/>
      <c r="G25" s="26"/>
      <c r="H25" s="26"/>
      <c r="I25" s="26"/>
    </row>
  </sheetData>
  <mergeCells count="1">
    <mergeCell ref="D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OvO2</dc:creator>
  <cp:lastModifiedBy>OvO2</cp:lastModifiedBy>
  <dcterms:created xsi:type="dcterms:W3CDTF">2021-04-21T17:15:12Z</dcterms:created>
  <dcterms:modified xsi:type="dcterms:W3CDTF">2021-04-21T17:17:56Z</dcterms:modified>
</cp:coreProperties>
</file>